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práce\STAVBY\Přejezdy 500\balíček 202 Zdice - Protivín\"/>
    </mc:Choice>
  </mc:AlternateContent>
  <bookViews>
    <workbookView xWindow="0" yWindow="0" windowWidth="28800" windowHeight="12900" activeTab="1"/>
  </bookViews>
  <sheets>
    <sheet name="Požadavky na výkon a fukci" sheetId="5" r:id="rId1"/>
    <sheet name="SO 98-98" sheetId="6" r:id="rId2"/>
  </sheets>
  <definedNames>
    <definedName name="_xlnm.Print_Titles" localSheetId="0">'Požadavky na výkon a fukci'!$3:$3</definedName>
    <definedName name="_xlnm.Print_Area" localSheetId="0">'Požadavky na výkon a fukci'!$A$2:$E$14</definedName>
    <definedName name="_xlnm.Print_Area" localSheetId="1">'SO 98-98'!$B$1:$L$36</definedName>
  </definedNames>
  <calcPr calcId="162913"/>
</workbook>
</file>

<file path=xl/calcChain.xml><?xml version="1.0" encoding="utf-8"?>
<calcChain xmlns="http://schemas.openxmlformats.org/spreadsheetml/2006/main">
  <c r="F2" i="6" l="1"/>
  <c r="L32" i="6" l="1"/>
  <c r="J32" i="6"/>
  <c r="L28" i="6"/>
  <c r="J28" i="6"/>
  <c r="L22" i="6"/>
  <c r="J22" i="6"/>
  <c r="L18" i="6"/>
  <c r="J18" i="6"/>
  <c r="L14" i="6"/>
  <c r="L26" i="6" s="1"/>
  <c r="J14" i="6"/>
  <c r="B14" i="6"/>
  <c r="L36" i="6" l="1"/>
  <c r="B18" i="6"/>
  <c r="B22" i="6" s="1"/>
  <c r="B28" i="6" l="1"/>
  <c r="B32" i="6" s="1"/>
</calcChain>
</file>

<file path=xl/comments1.xml><?xml version="1.0" encoding="utf-8"?>
<comments xmlns="http://schemas.openxmlformats.org/spreadsheetml/2006/main">
  <authors>
    <author>Salavová Mariana, Ing.</author>
  </authors>
  <commentLis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<sst xmlns="http://schemas.openxmlformats.org/spreadsheetml/2006/main" count="144" uniqueCount="95">
  <si>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</si>
  <si>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</si>
  <si>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</si>
  <si>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</si>
  <si>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</si>
  <si>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</si>
  <si>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</si>
  <si>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</si>
  <si>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</si>
  <si>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</si>
  <si>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</si>
  <si>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</si>
  <si>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</si>
  <si>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</si>
  <si>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</si>
  <si>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
  </si>
  <si>
    <t>Klasifikace SO/PS:</t>
  </si>
  <si>
    <t>Stupeň dokumentace:</t>
  </si>
  <si>
    <t>Stádium 2</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</si>
  <si>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</si>
  <si>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</si>
  <si>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</si>
  <si>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</si>
  <si>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</si>
  <si>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</si>
  <si>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</si>
  <si>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</si>
  <si>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</si>
  <si>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</si>
  <si>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</si>
  <si>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</si>
  <si>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</si>
  <si>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</si>
  <si>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</si>
  <si>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</si>
  <si>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</si>
  <si>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</si>
  <si>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</si>
  <si>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</si>
  <si>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</si>
  <si>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</si>
  <si>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</si>
  <si>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</si>
  <si>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</si>
  <si>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</si>
  <si>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</si>
  <si>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</si>
  <si>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</si>
  <si>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</si>
  <si>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</si>
  <si>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</si>
  <si>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</si>
  <si>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</si>
  <si>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</si>
  <si>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</si>
  <si>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</si>
  <si>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</si>
  <si>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</si>
  <si>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</si>
  <si>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</si>
  <si>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</si>
  <si>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W</t>
  </si>
  <si>
    <t>Součet</t>
  </si>
  <si>
    <t>za  Díl</t>
  </si>
  <si>
    <t>Ostatní</t>
  </si>
  <si>
    <t xml:space="preserve">Osvědčení o shodě notifikovanou osobou </t>
  </si>
  <si>
    <t>Zajištění vydání osvědčení o shodě notifikovanou osobou</t>
  </si>
  <si>
    <t>Osvědčení o bezpečnosti před uvedením do provozu</t>
  </si>
  <si>
    <t>Zajištění vydání osvědčení o bezpečnosti před uvedením do provozu.</t>
  </si>
  <si>
    <t>Poznámka</t>
  </si>
  <si>
    <t>Správa železnic, státní organizace</t>
  </si>
  <si>
    <t>Přejezdy_500/2020</t>
  </si>
  <si>
    <t>Stavba 1:</t>
  </si>
  <si>
    <t>PS 01-01-31</t>
  </si>
  <si>
    <t>V rozsahu Zjednodušené dokumentace ve stádiu 2 a ZTP</t>
  </si>
  <si>
    <t>SO 01-10-01</t>
  </si>
  <si>
    <t>SO 01-11-01</t>
  </si>
  <si>
    <t>SO 01-13-01</t>
  </si>
  <si>
    <t>SO 01-86-01</t>
  </si>
  <si>
    <t xml:space="preserve">Položka zahrnuje veškeré činnosti nezbytné k vypracování kompletní elektroniké dokumentace skutečného provedení dle SOD na zhotovení stavby a v rozsahu vyhlášky č. 499/2006 Sb. v platném znění a dle požadavků VTP a ZTP. </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</si>
  <si>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</si>
  <si>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</si>
  <si>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Zvýšení bezpečnosti na přejezdu P502 v km 34,115 na trati Protivín - Zdice</t>
  </si>
  <si>
    <t>Dodávka a montáž kompletního vnitřního a venkovního zařízení PZS přejezdu P502 včetně potřebného pomocného materiálu, softwarového vybavení a jeho dopravy.  Položka obsahuje všechny náklady na pořízení nového reléového domku včetně příslušných stojanů, pořízení a montáž výstražníků a závor a související nutné kabelizace včetně pomocného materiálu a jeho dopravu. Položka obsahuje všechny náklady na úpravy navazujícího ZZ, úpravy přenosu indikací a ovládání a jeho prvků pro zavázání nového PZS do ŽST Čimelice a do JOP Březnice, včetně úpravy a výměny software JOP, úpravy SZZ v ŽST Čimelice (úpravy EIP panelů a DNO) a Vráž u Písku (úprava DNO). V rámci tohoto PS bude zpracována a schválena nová tabulka přejezdu a situační schéma PZS, úprava situačního schéma traťového úseku Čimelice - Vráž u Písku, úprava a schválení závěrových tabulek ŽST Čimelice a Vráž u Písku, provedeno úplné přezkoušení nového PZS včetně vazeb a jeho uvedení do provozu. Součástí tohoto PS budou rovněž demontáže veškerých zbytných vnitřních i venkovních prvků. PS bude realizován dle závazných norem a směrnic a to včetně podmínek TSI. Bude provedena náhrada stávajícího PZS bez závor novým PZS doplněným o závory. Nové PZS bude situované v novém technologickém objektu. Pro zjišťování volnosti kolejových úseků bude vyměněna stávající vnitřní technologie počítačů náprav za novou, venkovní prvky zůstanou stávající. Kabelizace pro PZS P502 bude ponechána stávající, dojde pouze k jejímu nezbytnému prodloužení z důvodu prodloužení přibližovacích úseků vyvolané změnou zabezpečení, v místě přejezdu bude kabelizace nahrazena novou položenou ve stávajících trasách s oddělením pro ovládání světel, závor a napájení pohonů závor. Součástí kabelizace bude i provedení pokládky nové vazební kabelizace mezi přejezdy P502 , P503 a P504 s odpovídajícím zakončením pro zajištění vyvolaných úprav (součástí kabelizace bude i pokládka napájecího kabelu pro budoucí PZS P503 z kabelového objektu PZS P504 - součást SO 01-86-01). V rámci stavby bude odstraněna stará drátovodná trasa vedoucí od přejezdu P502 k přejezdu P504, v délce cca 1 100 m. Budou použity výstražníky v plastovém provedení. Základy výstražníků budou umístěny v nových polohách. Před výstražníky a za pohony závor bude zřízena rovná plocha pro bezpečné provádění údržby. U výstražníků se špatným přístupem pro údržbu bude nutné vybudování servisních plošin. Vzhledem k umístění přejezdu v extravilánu nebude PZS vybaveno zvukovou signalizací pro nevidomé dle vyhlášky č. 577/2004. PZS bude vybaveno stavovou a měřící diagnostikou s možností dálkového rozboru dat. Bude zachována technologie i typ PZS shodná se současně použitými technologiemi u PZS na této trati (reléové PZS s elektronickými doplňky). Bude dodána kompletní úprava SZZ JOP Březnice, ŽST Čimelice a Vráž u Písku pro zavázání nového PZS.</t>
  </si>
  <si>
    <t>Bude vloženo nové kolejové pole délky 25 m, kolejnice 49E1 nové, pražce betonové SB8, upevnění žebrové tuhé, pod přejezdovou konstrukcí s antikorozní úpravou. Výměna pražců bude provedena minimálně v celém úseku, kde jsou v současné době dřevěné pražce. Štěrkové lože vyčistit v celé délce rekonstrukce. V místě přejezdové konstrukce bude provedena kompletní výměna štěrkového lože. Znovu bude obnovena BK.</t>
  </si>
  <si>
    <t xml:space="preserve">Pláň železničního spodku bude vyspádována, zhutněna a odvodněna perforovanou odvodňovací rourou o průměru min. 150 mm do drážního příkopu. Z důvodu oddálení stojanu výstražníku "C" od osy silnice bude upravena příkopová zídka, vyčištěn a odlážděn příkop při silnici v délce cca 20 m včetně napojení vtoku do propustku v km 34,123. </t>
  </si>
  <si>
    <t xml:space="preserve"> Dojde k demontáži stávající přejezdové konstrukce a odfrézování přilehlé živičné konstrukce vozovky k přejezdu s nutným odtěžením konstrukčních vrstev. Bude provedena montáž nové pryžové přejezdové konstrukce odpovídající zatížení silniční dopravou s uložením vnějších panelů na závěrných zídkách. Budou položeny nové vrstvy konstrukce živičné vozovky v oblasti přejezdu v takovém rozsahu, aby niveleta komunikace plynule navazovala na přilehlé úseky dle ČSN 73 6380. Vlevo za přejezdem nutno přeložit (posunout) sjezd na místo ležící mimo silnici (pole) ze silnice II./121 cca o 10 m dále od přejezdu směrem na Mirotice.
</t>
  </si>
  <si>
    <t xml:space="preserve">Pro doplnění závor na přejezdu P502 lze tuto přípojku využít za podmínky, že zmíněná hliníková KS 06 bude vyměněna za plastový samostatně stojící elektrický pilíř se zásuvkou pro připojení náhradního zdroje v případě dlouhodobého výpadku elektrické energie. V případě volby uzamykání dveří pilíře bude zřízen systém generálního klíče. Nové plastové pilíře budou s UV filtrem.                                                                                                                                                               </t>
  </si>
  <si>
    <t>Zabezpečovací zařízení (PZS) Železniční přejezd v km 34,115 (P502)</t>
  </si>
  <si>
    <t>Železniční svršek Železniční přejezd v km 34,115 (P502)</t>
  </si>
  <si>
    <t>Železniční spodek Železniční přejezd v km 34,115 (P502)</t>
  </si>
  <si>
    <t>Železniční přejezd Železniční přejezd v km 34,115 (P502)</t>
  </si>
  <si>
    <t>Přípojka napájení NN Železniční přejezd v km 34,115 (P502)</t>
  </si>
  <si>
    <t>3273514800 / 5313520041</t>
  </si>
  <si>
    <t>S632100024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</si>
</sst>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Kč&quot;;\-#,##0.00\ &quot;Kč&quot;"/>
    <numFmt numFmtId="164" formatCode="_-* #,##0.00\ _K_č_-;\-* #,##0.00\ _K_č_-;_-* &quot;-&quot;??\ _K_č_-;_-@_-"/>
    <numFmt numFmtId="165" formatCode="#,##0.00\ &quot;Kč&quot;"/>
    <numFmt numFmtId="166" formatCode="m\/yyyy"/>
    <numFmt numFmtId="167" formatCode="#,##0.000"/>
  </numFmts>
  <fonts count="50" x14ac:knownFonts="1">
    <font>
      <sz val="11"/>
      <color theme="1"/>
      <name val="Verdana"/>
      <family val="2"/>
      <charset val="238"/>
    </font>
    <font>
      <sz val="11"/>
      <color theme="1"/>
      <name val="Calibri"/>
      <family val="2"/>
      <charset val="238"/>
      <scheme val="minor"/>
    </font>
    <font>
      <sz val="10"/>
      <name val="Arial CE"/>
      <family val="2"/>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
      <sz val="11"/>
      <name val="Calibri"/>
      <family val="2"/>
      <charset val="238"/>
      <scheme val="minor"/>
    </font>
    <font>
      <sz val="10"/>
      <color rgb="FF676A6C"/>
      <name val="Arial"/>
      <family val="2"/>
      <charset val="238"/>
    </font>
    <font>
      <sz val="10"/>
      <color rgb="FF5E5E5E"/>
      <name val="Arial"/>
      <family val="2"/>
      <charset val="238"/>
    </font>
    <font>
      <b/>
      <sz val="11"/>
      <color theme="1"/>
      <name val="Calibri"/>
      <family val="2"/>
      <charset val="238"/>
      <scheme val="minor"/>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3">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medium">
        <color indexed="64"/>
      </left>
      <right style="thin">
        <color auto="1"/>
      </right>
      <top style="double">
        <color auto="1"/>
      </top>
      <bottom style="medium">
        <color indexed="64"/>
      </bottom>
      <diagonal/>
    </border>
    <border>
      <left style="thin">
        <color auto="1"/>
      </left>
      <right style="thin">
        <color auto="1"/>
      </right>
      <top style="double">
        <color auto="1"/>
      </top>
      <bottom style="medium">
        <color indexed="64"/>
      </bottom>
      <diagonal/>
    </border>
    <border>
      <left style="thin">
        <color auto="1"/>
      </left>
      <right/>
      <top style="double">
        <color auto="1"/>
      </top>
      <bottom style="medium">
        <color indexed="64"/>
      </bottom>
      <diagonal/>
    </border>
    <border>
      <left style="thin">
        <color auto="1"/>
      </left>
      <right style="medium">
        <color indexed="64"/>
      </right>
      <top style="double">
        <color auto="1"/>
      </top>
      <bottom style="medium">
        <color indexed="64"/>
      </bottom>
      <diagonal/>
    </border>
    <border>
      <left style="thin">
        <color auto="1"/>
      </left>
      <right style="thin">
        <color auto="1"/>
      </right>
      <top style="double">
        <color auto="1"/>
      </top>
      <bottom style="double">
        <color auto="1"/>
      </bottom>
      <diagonal/>
    </border>
    <border>
      <left/>
      <right style="thin">
        <color indexed="64"/>
      </right>
      <top/>
      <bottom style="medium">
        <color indexed="64"/>
      </bottom>
      <diagonal/>
    </border>
  </borders>
  <cellStyleXfs count="5">
    <xf numFmtId="0" fontId="0" fillId="0" borderId="0"/>
    <xf numFmtId="0" fontId="1" fillId="0" borderId="0"/>
    <xf numFmtId="164" fontId="1" fillId="0" borderId="0" applyFont="0" applyFill="0" applyBorder="0" applyAlignment="0" applyProtection="0"/>
    <xf numFmtId="0" fontId="3" fillId="0" borderId="0"/>
    <xf numFmtId="0" fontId="2" fillId="0" borderId="0"/>
  </cellStyleXfs>
  <cellXfs count="169">
    <xf numFmtId="0" fontId="0" fillId="0" borderId="0" xfId="0"/>
    <xf numFmtId="0" fontId="4" fillId="3" borderId="15" xfId="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1" fillId="0" borderId="0" xfId="1" applyAlignment="1">
      <alignment horizontal="left" vertical="center"/>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49" fontId="12" fillId="0" borderId="34" xfId="1" applyNumberFormat="1" applyFont="1" applyFill="1" applyBorder="1" applyAlignment="1" applyProtection="1">
      <alignment horizontal="left" vertical="top"/>
    </xf>
    <xf numFmtId="49" fontId="12" fillId="0" borderId="34" xfId="1" applyNumberFormat="1" applyFont="1" applyFill="1" applyBorder="1" applyAlignment="1" applyProtection="1">
      <alignment vertical="top" wrapText="1"/>
    </xf>
    <xf numFmtId="49" fontId="19" fillId="0" borderId="3" xfId="1" applyNumberFormat="1" applyFont="1" applyFill="1" applyBorder="1" applyAlignment="1" applyProtection="1">
      <alignment vertical="center" wrapText="1"/>
      <protection locked="0"/>
    </xf>
    <xf numFmtId="49" fontId="19" fillId="0" borderId="3" xfId="1" applyNumberFormat="1" applyFont="1" applyFill="1" applyBorder="1" applyAlignment="1" applyProtection="1">
      <alignment vertical="center"/>
      <protection locked="0"/>
    </xf>
    <xf numFmtId="166" fontId="19" fillId="0" borderId="44"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166" fontId="19" fillId="0" borderId="47" xfId="1" applyNumberFormat="1" applyFont="1" applyFill="1" applyBorder="1" applyAlignment="1" applyProtection="1">
      <alignment horizontal="left" vertical="center"/>
      <protection locked="0"/>
    </xf>
    <xf numFmtId="14" fontId="19" fillId="0" borderId="49" xfId="1" applyNumberFormat="1" applyFont="1" applyFill="1" applyBorder="1" applyAlignment="1" applyProtection="1">
      <alignment vertical="center"/>
      <protection locked="0"/>
    </xf>
    <xf numFmtId="0" fontId="25" fillId="7" borderId="52" xfId="1" applyFont="1" applyFill="1" applyBorder="1" applyAlignment="1" applyProtection="1">
      <alignment horizontal="right" vertical="center"/>
      <protection hidden="1"/>
    </xf>
    <xf numFmtId="3" fontId="25" fillId="7" borderId="53" xfId="1" applyNumberFormat="1" applyFont="1" applyFill="1" applyBorder="1" applyAlignment="1" applyProtection="1">
      <alignment horizontal="left" vertical="center"/>
      <protection hidden="1"/>
    </xf>
    <xf numFmtId="0" fontId="26" fillId="7" borderId="56" xfId="1" applyFont="1" applyFill="1" applyBorder="1" applyAlignment="1" applyProtection="1">
      <alignment horizontal="center" vertical="center"/>
      <protection hidden="1"/>
    </xf>
    <xf numFmtId="0" fontId="26" fillId="7" borderId="57"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58"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59"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0" xfId="1" applyFont="1" applyFill="1" applyBorder="1" applyAlignment="1" applyProtection="1">
      <alignment horizontal="center" vertical="center"/>
    </xf>
    <xf numFmtId="49" fontId="8" fillId="0" borderId="61" xfId="1" applyNumberFormat="1" applyFont="1" applyFill="1" applyBorder="1" applyAlignment="1" applyProtection="1">
      <alignment horizontal="center" vertical="center"/>
      <protection locked="0"/>
    </xf>
    <xf numFmtId="0" fontId="8" fillId="2" borderId="61" xfId="1" applyFont="1" applyFill="1" applyBorder="1" applyAlignment="1" applyProtection="1">
      <alignment horizontal="center" vertical="center"/>
      <protection locked="0"/>
    </xf>
    <xf numFmtId="0" fontId="8" fillId="0" borderId="61" xfId="1" applyFont="1" applyFill="1" applyBorder="1" applyAlignment="1" applyProtection="1">
      <alignment horizontal="center" vertical="center"/>
      <protection locked="0"/>
    </xf>
    <xf numFmtId="0" fontId="27" fillId="0" borderId="61" xfId="3" applyNumberFormat="1" applyFont="1" applyFill="1" applyBorder="1" applyAlignment="1" applyProtection="1">
      <alignment horizontal="left" vertical="center" wrapText="1"/>
      <protection locked="0"/>
    </xf>
    <xf numFmtId="167" fontId="8" fillId="0" borderId="61" xfId="1" applyNumberFormat="1" applyFont="1" applyFill="1" applyBorder="1" applyAlignment="1" applyProtection="1">
      <alignment horizontal="center" vertical="center"/>
      <protection locked="0"/>
    </xf>
    <xf numFmtId="2" fontId="8" fillId="0" borderId="61" xfId="1" applyNumberFormat="1" applyFont="1" applyFill="1" applyBorder="1" applyAlignment="1" applyProtection="1">
      <alignment horizontal="center" vertical="center"/>
      <protection locked="0"/>
    </xf>
    <xf numFmtId="4" fontId="28" fillId="0" borderId="61" xfId="3" applyNumberFormat="1" applyFont="1" applyFill="1" applyBorder="1" applyAlignment="1" applyProtection="1">
      <alignment horizontal="center" vertical="center"/>
      <protection locked="0"/>
    </xf>
    <xf numFmtId="165" fontId="28" fillId="0" borderId="62"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3"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4" xfId="1" applyFont="1" applyBorder="1" applyAlignment="1" applyProtection="1">
      <alignment vertical="center"/>
      <protection locked="0"/>
    </xf>
    <xf numFmtId="0" fontId="8" fillId="0" borderId="65" xfId="1" applyFont="1" applyBorder="1" applyAlignment="1" applyProtection="1">
      <alignment vertical="center"/>
      <protection locked="0"/>
    </xf>
    <xf numFmtId="0" fontId="27" fillId="0" borderId="56" xfId="3" applyNumberFormat="1" applyFont="1" applyFill="1" applyBorder="1" applyAlignment="1" applyProtection="1">
      <alignment horizontal="left" vertical="center" wrapText="1" shrinkToFit="1"/>
      <protection locked="0"/>
    </xf>
    <xf numFmtId="0" fontId="8" fillId="0" borderId="65" xfId="1" applyFont="1" applyBorder="1" applyAlignment="1" applyProtection="1">
      <alignment horizontal="center" vertical="center"/>
      <protection locked="0"/>
    </xf>
    <xf numFmtId="0" fontId="8" fillId="0" borderId="66" xfId="1" applyFont="1" applyBorder="1" applyAlignment="1" applyProtection="1">
      <alignment horizontal="center" vertical="center"/>
      <protection locked="0"/>
    </xf>
    <xf numFmtId="0" fontId="8" fillId="2" borderId="60"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58"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5" fontId="20" fillId="9" borderId="59" xfId="1" applyNumberFormat="1" applyFont="1" applyFill="1" applyBorder="1" applyAlignment="1" applyProtection="1">
      <alignment horizontal="center" vertical="center"/>
      <protection locked="0"/>
    </xf>
    <xf numFmtId="0" fontId="8" fillId="0" borderId="0" xfId="1" applyFont="1" applyProtection="1">
      <protection locked="0"/>
    </xf>
    <xf numFmtId="165" fontId="28" fillId="0" borderId="62"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8" fillId="0" borderId="0" xfId="1" applyFont="1" applyAlignment="1" applyProtection="1">
      <alignment vertical="center"/>
    </xf>
    <xf numFmtId="0" fontId="10" fillId="0" borderId="30" xfId="1" applyFont="1" applyFill="1" applyBorder="1" applyAlignment="1" applyProtection="1">
      <alignment vertical="center" wrapText="1"/>
    </xf>
    <xf numFmtId="0" fontId="10" fillId="0" borderId="6" xfId="1" applyFont="1" applyFill="1" applyBorder="1" applyAlignment="1" applyProtection="1">
      <alignment vertical="center" wrapText="1"/>
    </xf>
    <xf numFmtId="49" fontId="10" fillId="0" borderId="31" xfId="1" applyNumberFormat="1" applyFont="1" applyFill="1" applyBorder="1" applyAlignment="1" applyProtection="1">
      <alignment vertical="center"/>
    </xf>
    <xf numFmtId="0" fontId="10" fillId="0" borderId="9" xfId="1" applyNumberFormat="1" applyFont="1" applyFill="1" applyBorder="1" applyAlignment="1" applyProtection="1">
      <alignment vertical="center"/>
    </xf>
    <xf numFmtId="49" fontId="10" fillId="0" borderId="32" xfId="1" applyNumberFormat="1" applyFont="1" applyFill="1" applyBorder="1" applyAlignment="1" applyProtection="1">
      <alignment horizontal="right" vertical="center"/>
    </xf>
    <xf numFmtId="0" fontId="11" fillId="0" borderId="0" xfId="1" applyFont="1" applyAlignment="1" applyProtection="1">
      <alignment vertical="center" wrapText="1"/>
    </xf>
    <xf numFmtId="0" fontId="13" fillId="0" borderId="34" xfId="1" applyNumberFormat="1" applyFont="1" applyFill="1" applyBorder="1" applyAlignment="1" applyProtection="1">
      <alignment vertical="top" wrapText="1"/>
    </xf>
    <xf numFmtId="49" fontId="12" fillId="0" borderId="35" xfId="1" applyNumberFormat="1" applyFont="1" applyFill="1" applyBorder="1" applyAlignment="1" applyProtection="1">
      <alignment vertical="top" wrapText="1"/>
    </xf>
    <xf numFmtId="0" fontId="14" fillId="0" borderId="12" xfId="1" applyFont="1" applyFill="1" applyBorder="1" applyAlignment="1" applyProtection="1">
      <alignment vertical="top"/>
    </xf>
    <xf numFmtId="0" fontId="14" fillId="0" borderId="3" xfId="1" applyFont="1" applyFill="1" applyBorder="1" applyAlignment="1" applyProtection="1">
      <alignment vertical="top"/>
    </xf>
    <xf numFmtId="49" fontId="16" fillId="0" borderId="3" xfId="1" applyNumberFormat="1" applyFont="1" applyFill="1" applyBorder="1" applyAlignment="1" applyProtection="1">
      <alignment vertical="top" wrapText="1"/>
    </xf>
    <xf numFmtId="49" fontId="14" fillId="0" borderId="3" xfId="1" applyNumberFormat="1" applyFont="1" applyFill="1" applyBorder="1" applyAlignment="1" applyProtection="1">
      <alignment vertical="top"/>
    </xf>
    <xf numFmtId="49" fontId="14" fillId="0" borderId="36" xfId="1" applyNumberFormat="1" applyFont="1" applyFill="1" applyBorder="1" applyAlignment="1" applyProtection="1">
      <alignment vertical="top"/>
    </xf>
    <xf numFmtId="0" fontId="17" fillId="4" borderId="37" xfId="1" applyFont="1" applyFill="1" applyBorder="1" applyAlignment="1" applyProtection="1">
      <alignment vertical="center"/>
    </xf>
    <xf numFmtId="0" fontId="17" fillId="5" borderId="9" xfId="1" applyFont="1" applyFill="1" applyBorder="1" applyAlignment="1" applyProtection="1">
      <alignment vertical="center"/>
    </xf>
    <xf numFmtId="49" fontId="19" fillId="0" borderId="3" xfId="1" applyNumberFormat="1" applyFont="1" applyFill="1" applyBorder="1" applyAlignment="1" applyProtection="1">
      <alignment vertical="center" wrapText="1"/>
    </xf>
    <xf numFmtId="0" fontId="20" fillId="0" borderId="3" xfId="1" applyNumberFormat="1" applyFont="1" applyFill="1" applyBorder="1" applyAlignment="1" applyProtection="1">
      <alignment vertical="center" wrapText="1"/>
    </xf>
    <xf numFmtId="49" fontId="20" fillId="0" borderId="3" xfId="1" applyNumberFormat="1" applyFont="1" applyFill="1" applyBorder="1" applyAlignment="1" applyProtection="1">
      <alignment vertical="center" wrapText="1"/>
    </xf>
    <xf numFmtId="49" fontId="20" fillId="0" borderId="2" xfId="1" applyNumberFormat="1" applyFont="1" applyFill="1" applyBorder="1" applyAlignment="1" applyProtection="1">
      <alignment vertical="center" wrapText="1"/>
    </xf>
    <xf numFmtId="0" fontId="19" fillId="0" borderId="41" xfId="1" applyFont="1" applyFill="1" applyBorder="1" applyAlignment="1" applyProtection="1">
      <alignment vertical="center"/>
    </xf>
    <xf numFmtId="0" fontId="19" fillId="0" borderId="7" xfId="1" applyFont="1" applyFill="1" applyBorder="1" applyAlignment="1" applyProtection="1">
      <alignment horizontal="left" vertical="center"/>
    </xf>
    <xf numFmtId="0" fontId="18" fillId="0" borderId="12" xfId="1" applyFont="1" applyFill="1" applyBorder="1" applyAlignment="1" applyProtection="1">
      <alignment vertical="center"/>
    </xf>
    <xf numFmtId="0" fontId="18" fillId="0" borderId="3" xfId="1" applyFont="1" applyFill="1" applyBorder="1" applyAlignment="1" applyProtection="1">
      <alignment vertical="center"/>
    </xf>
    <xf numFmtId="0" fontId="20" fillId="0" borderId="43" xfId="1" applyFont="1" applyFill="1" applyBorder="1" applyAlignment="1" applyProtection="1">
      <alignment vertical="center"/>
    </xf>
    <xf numFmtId="0" fontId="22" fillId="0" borderId="0" xfId="1" applyFont="1" applyAlignment="1" applyProtection="1">
      <alignment horizontal="center"/>
    </xf>
    <xf numFmtId="0" fontId="20" fillId="0" borderId="43" xfId="1" applyNumberFormat="1" applyFont="1" applyFill="1" applyBorder="1" applyAlignment="1" applyProtection="1">
      <alignment vertical="center"/>
    </xf>
    <xf numFmtId="0" fontId="23" fillId="0" borderId="0" xfId="1" applyFont="1" applyAlignment="1" applyProtection="1">
      <alignment horizontal="center"/>
    </xf>
    <xf numFmtId="166" fontId="24" fillId="0" borderId="48" xfId="1" applyNumberFormat="1" applyFont="1" applyFill="1" applyBorder="1" applyAlignment="1" applyProtection="1">
      <alignment horizontal="left" vertical="center" wrapText="1"/>
    </xf>
    <xf numFmtId="14" fontId="20" fillId="0" borderId="50" xfId="1" applyNumberFormat="1" applyFont="1" applyFill="1" applyBorder="1" applyAlignment="1" applyProtection="1">
      <alignment vertical="center"/>
    </xf>
    <xf numFmtId="165" fontId="4" fillId="3" borderId="16" xfId="1" applyNumberFormat="1" applyFont="1" applyFill="1" applyBorder="1" applyAlignment="1" applyProtection="1">
      <alignment vertical="center"/>
      <protection locked="0"/>
    </xf>
    <xf numFmtId="0" fontId="5" fillId="0" borderId="1" xfId="1" applyFont="1" applyFill="1" applyBorder="1" applyAlignment="1" applyProtection="1">
      <alignment horizontal="center" vertical="center"/>
      <protection locked="0"/>
    </xf>
    <xf numFmtId="0" fontId="5" fillId="0" borderId="24" xfId="1" applyFont="1" applyFill="1" applyBorder="1" applyAlignment="1" applyProtection="1">
      <alignment horizontal="center" vertical="top" wrapText="1"/>
      <protection locked="0"/>
    </xf>
    <xf numFmtId="4" fontId="5" fillId="0" borderId="27" xfId="1" applyNumberFormat="1" applyFont="1" applyFill="1" applyBorder="1" applyAlignment="1" applyProtection="1">
      <alignment horizontal="right" vertical="center"/>
      <protection locked="0"/>
    </xf>
    <xf numFmtId="0" fontId="1" fillId="0" borderId="0" xfId="1" applyFill="1" applyProtection="1">
      <protection locked="0"/>
    </xf>
    <xf numFmtId="0" fontId="7" fillId="0" borderId="0" xfId="1" applyFont="1" applyFill="1" applyBorder="1" applyAlignment="1">
      <alignment horizontal="left" vertical="center" wrapText="1"/>
    </xf>
    <xf numFmtId="0" fontId="7" fillId="0" borderId="0" xfId="1" applyNumberFormat="1" applyFont="1" applyFill="1" applyBorder="1" applyAlignment="1">
      <alignment horizontal="left" vertical="center" wrapText="1"/>
    </xf>
    <xf numFmtId="0" fontId="1" fillId="0" borderId="0" xfId="1" applyFont="1" applyFill="1" applyBorder="1" applyAlignment="1">
      <alignment horizontal="left" vertical="center" wrapText="1"/>
    </xf>
    <xf numFmtId="0" fontId="1" fillId="0" borderId="0" xfId="1" applyFill="1" applyBorder="1" applyAlignment="1">
      <alignment horizontal="left" vertical="center" wrapText="1"/>
    </xf>
    <xf numFmtId="4" fontId="5" fillId="0" borderId="0" xfId="1" applyNumberFormat="1" applyFont="1" applyFill="1" applyBorder="1" applyAlignment="1" applyProtection="1">
      <alignment horizontal="right" vertical="center"/>
      <protection locked="0"/>
    </xf>
    <xf numFmtId="4" fontId="5" fillId="0" borderId="70" xfId="1" applyNumberFormat="1" applyFont="1" applyFill="1" applyBorder="1" applyAlignment="1" applyProtection="1">
      <alignment horizontal="right" vertical="center"/>
      <protection locked="0"/>
    </xf>
    <xf numFmtId="0" fontId="47" fillId="0" borderId="0" xfId="0" applyFont="1"/>
    <xf numFmtId="0" fontId="48" fillId="0" borderId="4" xfId="0" applyFont="1" applyBorder="1"/>
    <xf numFmtId="0" fontId="7" fillId="0" borderId="25" xfId="0" applyFont="1" applyFill="1" applyBorder="1" applyAlignment="1">
      <alignment horizontal="left" vertical="center" wrapText="1"/>
    </xf>
    <xf numFmtId="0" fontId="7" fillId="0" borderId="26" xfId="0" applyNumberFormat="1" applyFont="1" applyFill="1" applyBorder="1" applyAlignment="1">
      <alignment horizontal="left" vertical="center" wrapText="1"/>
    </xf>
    <xf numFmtId="0" fontId="0" fillId="0" borderId="26" xfId="0" applyFont="1" applyFill="1" applyBorder="1" applyAlignment="1">
      <alignment horizontal="left" vertical="top" wrapText="1"/>
    </xf>
    <xf numFmtId="0" fontId="49" fillId="0" borderId="28" xfId="0" applyFont="1" applyFill="1" applyBorder="1" applyAlignment="1">
      <alignment horizontal="center" vertical="center" wrapText="1"/>
    </xf>
    <xf numFmtId="0" fontId="0" fillId="0" borderId="71" xfId="0" applyFont="1" applyFill="1" applyBorder="1" applyAlignment="1">
      <alignment horizontal="left" vertical="center" wrapText="1"/>
    </xf>
    <xf numFmtId="0" fontId="46" fillId="0" borderId="72" xfId="0" applyFont="1" applyFill="1" applyBorder="1" applyAlignment="1">
      <alignment horizontal="left" vertical="top" wrapText="1"/>
    </xf>
    <xf numFmtId="0" fontId="0" fillId="0" borderId="26" xfId="0" applyFont="1" applyFill="1" applyBorder="1" applyAlignment="1">
      <alignment horizontal="left" vertical="center" wrapText="1"/>
    </xf>
    <xf numFmtId="0" fontId="7" fillId="0" borderId="0" xfId="0" applyFont="1" applyFill="1" applyBorder="1" applyAlignment="1">
      <alignment horizontal="left" vertical="center" wrapText="1"/>
    </xf>
    <xf numFmtId="0" fontId="7" fillId="0" borderId="0" xfId="0" applyNumberFormat="1" applyFont="1" applyFill="1" applyBorder="1" applyAlignment="1">
      <alignment horizontal="left" vertical="center" wrapText="1"/>
    </xf>
    <xf numFmtId="0" fontId="7" fillId="0" borderId="67" xfId="0" applyFont="1" applyFill="1" applyBorder="1" applyAlignment="1">
      <alignment horizontal="left" vertical="center" wrapText="1"/>
    </xf>
    <xf numFmtId="0" fontId="7" fillId="0" borderId="68" xfId="0" applyNumberFormat="1" applyFont="1" applyFill="1" applyBorder="1" applyAlignment="1">
      <alignment horizontal="left" vertical="center" wrapText="1"/>
    </xf>
    <xf numFmtId="0" fontId="0" fillId="0" borderId="68" xfId="0" applyFont="1" applyFill="1" applyBorder="1" applyAlignment="1">
      <alignment horizontal="left" vertical="center" wrapText="1"/>
    </xf>
    <xf numFmtId="0" fontId="49" fillId="0" borderId="69" xfId="0" applyFont="1" applyFill="1" applyBorder="1" applyAlignment="1">
      <alignment horizontal="center" vertical="center" wrapText="1"/>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26" fillId="7" borderId="46" xfId="1" applyFont="1" applyFill="1" applyBorder="1" applyAlignment="1" applyProtection="1">
      <alignment horizontal="center" vertical="center" wrapText="1"/>
      <protection hidden="1"/>
    </xf>
    <xf numFmtId="0" fontId="26" fillId="7" borderId="43" xfId="1" applyFont="1" applyFill="1" applyBorder="1" applyAlignment="1" applyProtection="1">
      <alignment horizontal="center" vertical="center" wrapText="1"/>
      <protection hidden="1"/>
    </xf>
    <xf numFmtId="49" fontId="25" fillId="7" borderId="51" xfId="1" applyNumberFormat="1" applyFont="1" applyFill="1" applyBorder="1" applyAlignment="1" applyProtection="1">
      <alignment horizontal="left" vertical="center"/>
      <protection hidden="1"/>
    </xf>
    <xf numFmtId="0" fontId="25" fillId="7" borderId="52" xfId="1" applyFont="1" applyFill="1" applyBorder="1" applyAlignment="1" applyProtection="1">
      <alignment horizontal="left" vertical="center"/>
      <protection hidden="1"/>
    </xf>
    <xf numFmtId="0" fontId="26" fillId="7" borderId="54" xfId="1" applyFont="1" applyFill="1" applyBorder="1" applyAlignment="1" applyProtection="1">
      <alignment horizontal="center" vertical="center" wrapText="1"/>
      <protection hidden="1"/>
    </xf>
    <xf numFmtId="0" fontId="26" fillId="7" borderId="55"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56"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56" xfId="1" applyFont="1" applyFill="1" applyBorder="1" applyAlignment="1" applyProtection="1">
      <alignment horizontal="center" vertical="center"/>
      <protection hidden="1"/>
    </xf>
    <xf numFmtId="0" fontId="18" fillId="0" borderId="33" xfId="1" applyFont="1" applyFill="1" applyBorder="1" applyAlignment="1" applyProtection="1">
      <alignment horizontal="left" vertical="center"/>
    </xf>
    <xf numFmtId="0" fontId="18" fillId="0" borderId="34" xfId="1" applyFont="1" applyFill="1" applyBorder="1" applyAlignment="1" applyProtection="1">
      <alignment horizontal="left" vertical="center"/>
    </xf>
    <xf numFmtId="166" fontId="20" fillId="0" borderId="45" xfId="1" applyNumberFormat="1" applyFont="1" applyFill="1" applyBorder="1" applyAlignment="1" applyProtection="1">
      <alignment horizontal="left" vertical="center"/>
    </xf>
    <xf numFmtId="166" fontId="20" fillId="0" borderId="34" xfId="1" applyNumberFormat="1" applyFont="1" applyFill="1" applyBorder="1" applyAlignment="1" applyProtection="1">
      <alignment horizontal="left" vertical="center"/>
    </xf>
    <xf numFmtId="166" fontId="20" fillId="0" borderId="44" xfId="1" applyNumberFormat="1" applyFont="1" applyFill="1" applyBorder="1" applyAlignment="1" applyProtection="1">
      <alignment horizontal="left" vertical="center"/>
    </xf>
    <xf numFmtId="0" fontId="18" fillId="0" borderId="46" xfId="1" applyFont="1" applyFill="1" applyBorder="1" applyAlignment="1" applyProtection="1">
      <alignment horizontal="left" vertical="center"/>
    </xf>
    <xf numFmtId="0" fontId="18" fillId="0" borderId="3" xfId="1" applyFont="1" applyFill="1" applyBorder="1" applyAlignment="1" applyProtection="1">
      <alignment horizontal="left" vertical="center"/>
    </xf>
    <xf numFmtId="0" fontId="18" fillId="0" borderId="8"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49" fontId="24" fillId="0" borderId="0" xfId="1" applyNumberFormat="1" applyFont="1" applyFill="1" applyBorder="1" applyAlignment="1" applyProtection="1">
      <alignment horizontal="left" vertical="center"/>
    </xf>
    <xf numFmtId="49" fontId="24" fillId="0" borderId="47" xfId="1" applyNumberFormat="1" applyFont="1" applyFill="1" applyBorder="1" applyAlignment="1" applyProtection="1">
      <alignment horizontal="left" vertical="center"/>
    </xf>
    <xf numFmtId="0" fontId="18" fillId="0" borderId="45" xfId="1" applyFont="1" applyFill="1" applyBorder="1" applyAlignment="1" applyProtection="1">
      <alignment horizontal="left" vertical="center"/>
    </xf>
    <xf numFmtId="0" fontId="18" fillId="0" borderId="12" xfId="1" applyFont="1" applyFill="1" applyBorder="1" applyAlignment="1" applyProtection="1">
      <alignment horizontal="left" vertical="center"/>
    </xf>
    <xf numFmtId="0" fontId="18" fillId="0" borderId="39" xfId="1" applyFont="1" applyFill="1" applyBorder="1" applyAlignment="1" applyProtection="1">
      <alignment horizontal="left" vertical="center"/>
    </xf>
    <xf numFmtId="0" fontId="18" fillId="0" borderId="40" xfId="1" applyFont="1" applyFill="1" applyBorder="1" applyAlignment="1" applyProtection="1">
      <alignment horizontal="left" vertical="center"/>
    </xf>
    <xf numFmtId="0" fontId="18" fillId="0" borderId="30" xfId="1" applyFont="1" applyFill="1" applyBorder="1" applyAlignment="1" applyProtection="1">
      <alignment horizontal="left" vertical="center"/>
    </xf>
    <xf numFmtId="0" fontId="20" fillId="0" borderId="3" xfId="1" applyNumberFormat="1" applyFont="1" applyFill="1" applyBorder="1" applyAlignment="1" applyProtection="1">
      <alignment horizontal="left" vertical="center" wrapText="1"/>
    </xf>
    <xf numFmtId="0" fontId="20" fillId="0" borderId="2" xfId="1" applyNumberFormat="1" applyFont="1" applyFill="1" applyBorder="1" applyAlignment="1" applyProtection="1">
      <alignment horizontal="left" vertical="center" wrapText="1"/>
    </xf>
    <xf numFmtId="0" fontId="18" fillId="0" borderId="42" xfId="1" applyFont="1" applyFill="1" applyBorder="1" applyAlignment="1" applyProtection="1">
      <alignment horizontal="left" vertical="center"/>
    </xf>
    <xf numFmtId="49" fontId="21" fillId="0" borderId="3" xfId="1" applyNumberFormat="1" applyFont="1" applyFill="1" applyBorder="1" applyAlignment="1" applyProtection="1">
      <alignment horizontal="left" vertical="center"/>
    </xf>
    <xf numFmtId="49" fontId="21" fillId="0" borderId="2" xfId="1" applyNumberFormat="1" applyFont="1" applyFill="1" applyBorder="1" applyAlignment="1" applyProtection="1">
      <alignment horizontal="left" vertical="center"/>
    </xf>
    <xf numFmtId="0" fontId="9" fillId="0" borderId="29" xfId="1" applyFont="1" applyFill="1" applyBorder="1" applyAlignment="1" applyProtection="1">
      <alignment horizontal="left" vertical="top" wrapText="1"/>
    </xf>
    <xf numFmtId="0" fontId="9" fillId="0" borderId="30" xfId="1" applyFont="1" applyFill="1" applyBorder="1" applyAlignment="1" applyProtection="1">
      <alignment horizontal="left" vertical="top" wrapText="1"/>
    </xf>
    <xf numFmtId="0" fontId="12" fillId="0" borderId="33" xfId="1" applyFont="1" applyFill="1" applyBorder="1" applyAlignment="1" applyProtection="1">
      <alignment horizontal="left" vertical="top"/>
    </xf>
    <xf numFmtId="0" fontId="12" fillId="0" borderId="34"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xf>
    <xf numFmtId="0" fontId="12" fillId="3" borderId="11" xfId="1" applyFont="1" applyFill="1" applyBorder="1" applyAlignment="1" applyProtection="1">
      <alignment horizontal="center" vertical="center" wrapText="1"/>
    </xf>
    <xf numFmtId="7" fontId="12" fillId="3" borderId="9" xfId="1" applyNumberFormat="1" applyFont="1" applyFill="1" applyBorder="1" applyAlignment="1" applyProtection="1">
      <alignment horizontal="right" vertical="center"/>
    </xf>
    <xf numFmtId="7" fontId="12" fillId="3" borderId="32" xfId="1" applyNumberFormat="1" applyFont="1" applyFill="1" applyBorder="1" applyAlignment="1" applyProtection="1">
      <alignment horizontal="right" vertical="center"/>
    </xf>
    <xf numFmtId="49" fontId="15" fillId="0" borderId="3" xfId="1" applyNumberFormat="1" applyFont="1" applyFill="1" applyBorder="1" applyAlignment="1" applyProtection="1">
      <alignment horizontal="left" vertical="top"/>
    </xf>
    <xf numFmtId="0" fontId="17" fillId="6" borderId="38" xfId="1" applyFont="1" applyFill="1" applyBorder="1" applyAlignment="1" applyProtection="1">
      <alignment horizontal="center" vertical="center"/>
    </xf>
    <xf numFmtId="0" fontId="17" fillId="6" borderId="32" xfId="1" applyFont="1" applyFill="1" applyBorder="1" applyAlignment="1" applyProtection="1">
      <alignment horizontal="center" vertical="center"/>
    </xf>
  </cellXfs>
  <cellStyles count="5">
    <cellStyle name="Čárka 2" xfId="2"/>
    <cellStyle name="Normální" xfId="0" builtinId="0"/>
    <cellStyle name="Normální 2" xfId="1"/>
    <cellStyle name="Normální 3" xfId="3"/>
    <cellStyle name="Normální 36" xfId="4"/>
  </cellStyles>
  <dxfs count="74">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90"/>
  <sheetViews>
    <sheetView topLeftCell="A7" zoomScale="70" zoomScaleNormal="70" zoomScalePageLayoutView="70" workbookViewId="0">
      <selection activeCell="B5" sqref="B5"/>
    </sheetView>
  </sheetViews>
  <sheetFormatPr defaultRowHeight="15" x14ac:dyDescent="0.25"/>
  <cols>
    <col min="1" max="1" width="11.09765625" style="11" customWidth="1"/>
    <col min="2" max="2" width="17.09765625" style="12" customWidth="1"/>
    <col min="3" max="3" width="82.796875" style="12" customWidth="1"/>
    <col min="4" max="4" width="19.19921875" style="12" customWidth="1"/>
    <col min="5" max="5" width="19.19921875" style="11" customWidth="1"/>
    <col min="6" max="6" width="8.796875" style="2"/>
    <col min="7" max="22" width="4" style="2" customWidth="1"/>
    <col min="23" max="16384" width="8.796875" style="2"/>
  </cols>
  <sheetData>
    <row r="1" spans="1:5" ht="39" customHeight="1" thickBot="1" x14ac:dyDescent="0.3">
      <c r="A1" s="64" t="s">
        <v>72</v>
      </c>
      <c r="B1" s="121" t="s">
        <v>82</v>
      </c>
      <c r="C1" s="121"/>
      <c r="D1" s="121"/>
      <c r="E1" s="122"/>
    </row>
    <row r="2" spans="1:5" ht="39" customHeight="1" thickBot="1" x14ac:dyDescent="0.3">
      <c r="A2" s="123" t="s">
        <v>1</v>
      </c>
      <c r="B2" s="124"/>
      <c r="C2" s="124"/>
      <c r="D2" s="1" t="s">
        <v>2</v>
      </c>
      <c r="E2" s="95"/>
    </row>
    <row r="3" spans="1:5" s="5" customFormat="1" ht="21.75" customHeight="1" x14ac:dyDescent="0.2">
      <c r="A3" s="3"/>
      <c r="B3" s="4"/>
      <c r="C3" s="125" t="s">
        <v>3</v>
      </c>
      <c r="D3" s="126"/>
      <c r="E3" s="96"/>
    </row>
    <row r="4" spans="1:5" s="5" customFormat="1" ht="36" customHeight="1" thickBot="1" x14ac:dyDescent="0.25">
      <c r="A4" s="6" t="s">
        <v>4</v>
      </c>
      <c r="B4" s="7" t="s">
        <v>5</v>
      </c>
      <c r="C4" s="8" t="s">
        <v>6</v>
      </c>
      <c r="D4" s="9" t="s">
        <v>69</v>
      </c>
      <c r="E4" s="97" t="s">
        <v>7</v>
      </c>
    </row>
    <row r="5" spans="1:5" s="10" customFormat="1" ht="409.5" customHeight="1" thickTop="1" thickBot="1" x14ac:dyDescent="0.25">
      <c r="A5" s="108" t="s">
        <v>73</v>
      </c>
      <c r="B5" s="109" t="s">
        <v>88</v>
      </c>
      <c r="C5" s="110" t="s">
        <v>83</v>
      </c>
      <c r="D5" s="111" t="s">
        <v>74</v>
      </c>
      <c r="E5" s="98"/>
    </row>
    <row r="6" spans="1:5" s="10" customFormat="1" ht="115.5" customHeight="1" thickTop="1" thickBot="1" x14ac:dyDescent="0.25">
      <c r="A6" s="108" t="s">
        <v>75</v>
      </c>
      <c r="B6" s="109" t="s">
        <v>89</v>
      </c>
      <c r="C6" s="112" t="s">
        <v>84</v>
      </c>
      <c r="D6" s="111" t="s">
        <v>74</v>
      </c>
      <c r="E6" s="98"/>
    </row>
    <row r="7" spans="1:5" s="10" customFormat="1" ht="72.75" customHeight="1" thickTop="1" thickBot="1" x14ac:dyDescent="0.25">
      <c r="A7" s="108" t="s">
        <v>76</v>
      </c>
      <c r="B7" s="109" t="s">
        <v>90</v>
      </c>
      <c r="C7" s="113" t="s">
        <v>85</v>
      </c>
      <c r="D7" s="111" t="s">
        <v>74</v>
      </c>
      <c r="E7" s="98"/>
    </row>
    <row r="8" spans="1:5" s="10" customFormat="1" ht="139.5" customHeight="1" thickTop="1" thickBot="1" x14ac:dyDescent="0.25">
      <c r="A8" s="108" t="s">
        <v>77</v>
      </c>
      <c r="B8" s="109" t="s">
        <v>91</v>
      </c>
      <c r="C8" s="114" t="s">
        <v>86</v>
      </c>
      <c r="D8" s="111" t="s">
        <v>74</v>
      </c>
      <c r="E8" s="98"/>
    </row>
    <row r="9" spans="1:5" s="10" customFormat="1" ht="150" customHeight="1" thickTop="1" thickBot="1" x14ac:dyDescent="0.25">
      <c r="A9" s="117" t="s">
        <v>78</v>
      </c>
      <c r="B9" s="118" t="s">
        <v>92</v>
      </c>
      <c r="C9" s="119" t="s">
        <v>87</v>
      </c>
      <c r="D9" s="120" t="s">
        <v>74</v>
      </c>
      <c r="E9" s="105"/>
    </row>
    <row r="10" spans="1:5" s="10" customFormat="1" ht="150" customHeight="1" x14ac:dyDescent="0.2">
      <c r="A10" s="115" t="s">
        <v>15</v>
      </c>
      <c r="B10" s="116" t="s">
        <v>15</v>
      </c>
      <c r="C10" s="102"/>
      <c r="D10" s="103"/>
      <c r="E10" s="104"/>
    </row>
    <row r="11" spans="1:5" s="10" customFormat="1" ht="150" customHeight="1" x14ac:dyDescent="0.2">
      <c r="A11" s="100" t="s">
        <v>15</v>
      </c>
      <c r="B11" s="101" t="s">
        <v>15</v>
      </c>
      <c r="C11" s="102"/>
      <c r="D11" s="103"/>
      <c r="E11" s="104"/>
    </row>
    <row r="12" spans="1:5" s="10" customFormat="1" ht="150" customHeight="1" x14ac:dyDescent="0.2">
      <c r="A12" s="100" t="s">
        <v>15</v>
      </c>
      <c r="B12" s="101" t="s">
        <v>15</v>
      </c>
      <c r="C12" s="102"/>
      <c r="D12" s="103"/>
      <c r="E12" s="104"/>
    </row>
    <row r="13" spans="1:5" s="10" customFormat="1" ht="150" customHeight="1" x14ac:dyDescent="0.2">
      <c r="A13" s="100" t="s">
        <v>15</v>
      </c>
      <c r="B13" s="101" t="s">
        <v>15</v>
      </c>
      <c r="C13" s="102"/>
      <c r="D13" s="103"/>
      <c r="E13" s="104"/>
    </row>
    <row r="14" spans="1:5" s="10" customFormat="1" ht="150" customHeight="1" x14ac:dyDescent="0.2">
      <c r="A14" s="100"/>
      <c r="B14" s="101"/>
      <c r="C14" s="102"/>
      <c r="D14" s="103"/>
      <c r="E14" s="104"/>
    </row>
    <row r="15" spans="1:5" s="10" customFormat="1" ht="150" customHeight="1" x14ac:dyDescent="0.2">
      <c r="A15" s="100"/>
      <c r="B15" s="101"/>
      <c r="C15" s="102"/>
      <c r="D15" s="103"/>
      <c r="E15" s="104"/>
    </row>
    <row r="16" spans="1:5" s="10" customFormat="1" ht="150" customHeight="1" x14ac:dyDescent="0.2">
      <c r="A16" s="100"/>
      <c r="B16" s="101"/>
      <c r="C16" s="102"/>
      <c r="D16" s="103"/>
      <c r="E16" s="104"/>
    </row>
    <row r="17" spans="1:5" s="10" customFormat="1" ht="150" customHeight="1" x14ac:dyDescent="0.2">
      <c r="A17" s="100"/>
      <c r="B17" s="101"/>
      <c r="C17" s="102"/>
      <c r="D17" s="103"/>
      <c r="E17" s="104"/>
    </row>
    <row r="18" spans="1:5" s="10" customFormat="1" ht="150" customHeight="1" x14ac:dyDescent="0.2">
      <c r="A18" s="100"/>
      <c r="B18" s="101"/>
      <c r="C18" s="102"/>
      <c r="D18" s="103"/>
      <c r="E18" s="104"/>
    </row>
    <row r="19" spans="1:5" s="10" customFormat="1" ht="150" customHeight="1" x14ac:dyDescent="0.2">
      <c r="A19" s="100"/>
      <c r="B19" s="101"/>
      <c r="C19" s="102"/>
      <c r="D19" s="103"/>
      <c r="E19" s="104"/>
    </row>
    <row r="20" spans="1:5" s="10" customFormat="1" ht="150" customHeight="1" x14ac:dyDescent="0.2">
      <c r="A20" s="100"/>
      <c r="B20" s="101"/>
      <c r="C20" s="102"/>
      <c r="D20" s="103"/>
      <c r="E20" s="104"/>
    </row>
    <row r="21" spans="1:5" s="10" customFormat="1" ht="150" customHeight="1" x14ac:dyDescent="0.2">
      <c r="A21" s="100"/>
      <c r="B21" s="101"/>
      <c r="C21" s="102"/>
      <c r="D21" s="103"/>
      <c r="E21" s="104"/>
    </row>
    <row r="22" spans="1:5" s="10" customFormat="1" ht="150" customHeight="1" x14ac:dyDescent="0.2">
      <c r="A22" s="100"/>
      <c r="B22" s="101"/>
      <c r="C22" s="102"/>
      <c r="D22" s="103"/>
      <c r="E22" s="104"/>
    </row>
    <row r="23" spans="1:5" s="10" customFormat="1" ht="150" customHeight="1" x14ac:dyDescent="0.2">
      <c r="A23" s="100"/>
      <c r="B23" s="101"/>
      <c r="C23" s="102"/>
      <c r="D23" s="103"/>
      <c r="E23" s="104"/>
    </row>
    <row r="24" spans="1:5" s="10" customFormat="1" ht="150" customHeight="1" x14ac:dyDescent="0.2">
      <c r="A24" s="100"/>
      <c r="B24" s="101"/>
      <c r="C24" s="102"/>
      <c r="D24" s="103"/>
      <c r="E24" s="104"/>
    </row>
    <row r="25" spans="1:5" s="10" customFormat="1" ht="150" customHeight="1" x14ac:dyDescent="0.2">
      <c r="A25" s="100"/>
      <c r="B25" s="101"/>
      <c r="C25" s="102"/>
      <c r="D25" s="103"/>
      <c r="E25" s="104"/>
    </row>
    <row r="26" spans="1:5" s="10" customFormat="1" ht="150" customHeight="1" x14ac:dyDescent="0.2">
      <c r="A26" s="100"/>
      <c r="B26" s="101"/>
      <c r="C26" s="102"/>
      <c r="D26" s="103"/>
      <c r="E26" s="104"/>
    </row>
    <row r="27" spans="1:5" s="10" customFormat="1" ht="150" customHeight="1" x14ac:dyDescent="0.2">
      <c r="A27" s="100"/>
      <c r="B27" s="101"/>
      <c r="C27" s="102"/>
      <c r="D27" s="103"/>
      <c r="E27" s="104"/>
    </row>
    <row r="28" spans="1:5" s="10" customFormat="1" ht="150" customHeight="1" x14ac:dyDescent="0.2">
      <c r="A28" s="100"/>
      <c r="B28" s="101"/>
      <c r="C28" s="102"/>
      <c r="D28" s="103"/>
      <c r="E28" s="104"/>
    </row>
    <row r="29" spans="1:5" s="10" customFormat="1" ht="150" customHeight="1" x14ac:dyDescent="0.2">
      <c r="A29" s="100"/>
      <c r="B29" s="101"/>
      <c r="C29" s="102"/>
      <c r="D29" s="103"/>
      <c r="E29" s="104"/>
    </row>
    <row r="30" spans="1:5" s="10" customFormat="1" ht="150" customHeight="1" x14ac:dyDescent="0.2">
      <c r="A30" s="100"/>
      <c r="B30" s="101"/>
      <c r="C30" s="102"/>
      <c r="D30" s="103"/>
      <c r="E30" s="104"/>
    </row>
    <row r="31" spans="1:5" s="10" customFormat="1" ht="150" customHeight="1" x14ac:dyDescent="0.2">
      <c r="A31" s="100"/>
      <c r="B31" s="101"/>
      <c r="C31" s="102"/>
      <c r="D31" s="103"/>
      <c r="E31" s="104"/>
    </row>
    <row r="32" spans="1:5" s="10" customFormat="1" ht="150" customHeight="1" x14ac:dyDescent="0.2">
      <c r="A32" s="100"/>
      <c r="B32" s="101"/>
      <c r="C32" s="102"/>
      <c r="D32" s="103"/>
      <c r="E32" s="104"/>
    </row>
    <row r="33" spans="1:5" s="10" customFormat="1" ht="150" customHeight="1" x14ac:dyDescent="0.2">
      <c r="A33" s="100"/>
      <c r="B33" s="101"/>
      <c r="C33" s="102"/>
      <c r="D33" s="103"/>
      <c r="E33" s="104"/>
    </row>
    <row r="34" spans="1:5" s="10" customFormat="1" ht="150" customHeight="1" x14ac:dyDescent="0.2">
      <c r="A34" s="100"/>
      <c r="B34" s="101"/>
      <c r="C34" s="102"/>
      <c r="D34" s="103"/>
      <c r="E34" s="104"/>
    </row>
    <row r="35" spans="1:5" s="10" customFormat="1" ht="150" customHeight="1" x14ac:dyDescent="0.2">
      <c r="A35" s="100"/>
      <c r="B35" s="101"/>
      <c r="C35" s="102"/>
      <c r="D35" s="103"/>
      <c r="E35" s="104"/>
    </row>
    <row r="36" spans="1:5" s="10" customFormat="1" ht="150" customHeight="1" x14ac:dyDescent="0.2">
      <c r="A36" s="100"/>
      <c r="B36" s="101"/>
      <c r="C36" s="102"/>
      <c r="D36" s="103"/>
      <c r="E36" s="104"/>
    </row>
    <row r="37" spans="1:5" s="10" customFormat="1" ht="150" customHeight="1" x14ac:dyDescent="0.2">
      <c r="A37" s="100"/>
      <c r="B37" s="101"/>
      <c r="C37" s="102"/>
      <c r="D37" s="103"/>
      <c r="E37" s="104"/>
    </row>
    <row r="38" spans="1:5" s="10" customFormat="1" ht="150" customHeight="1" x14ac:dyDescent="0.2">
      <c r="A38" s="100"/>
      <c r="B38" s="101"/>
      <c r="C38" s="102"/>
      <c r="D38" s="103"/>
      <c r="E38" s="104"/>
    </row>
    <row r="39" spans="1:5" s="10" customFormat="1" ht="150" customHeight="1" x14ac:dyDescent="0.2">
      <c r="A39" s="100"/>
      <c r="B39" s="101"/>
      <c r="C39" s="102"/>
      <c r="D39" s="103"/>
      <c r="E39" s="104"/>
    </row>
    <row r="40" spans="1:5" s="10" customFormat="1" ht="150" customHeight="1" x14ac:dyDescent="0.2">
      <c r="A40" s="100"/>
      <c r="B40" s="101"/>
      <c r="C40" s="102"/>
      <c r="D40" s="103"/>
      <c r="E40" s="104"/>
    </row>
    <row r="41" spans="1:5" s="10" customFormat="1" ht="150" customHeight="1" x14ac:dyDescent="0.2">
      <c r="A41" s="100"/>
      <c r="B41" s="101"/>
      <c r="C41" s="102"/>
      <c r="D41" s="103"/>
      <c r="E41" s="104"/>
    </row>
    <row r="42" spans="1:5" s="10" customFormat="1" ht="150" customHeight="1" x14ac:dyDescent="0.2">
      <c r="A42" s="100"/>
      <c r="B42" s="101"/>
      <c r="C42" s="102"/>
      <c r="D42" s="103"/>
      <c r="E42" s="104"/>
    </row>
    <row r="43" spans="1:5" s="10" customFormat="1" ht="150" customHeight="1" x14ac:dyDescent="0.2">
      <c r="A43" s="100"/>
      <c r="B43" s="101"/>
      <c r="C43" s="102"/>
      <c r="D43" s="103"/>
      <c r="E43" s="104"/>
    </row>
    <row r="44" spans="1:5" s="10" customFormat="1" ht="150" customHeight="1" x14ac:dyDescent="0.2">
      <c r="A44" s="100"/>
      <c r="B44" s="101"/>
      <c r="C44" s="102"/>
      <c r="D44" s="103"/>
      <c r="E44" s="104"/>
    </row>
    <row r="45" spans="1:5" s="10" customFormat="1" ht="150" customHeight="1" x14ac:dyDescent="0.2">
      <c r="A45" s="100"/>
      <c r="B45" s="101"/>
      <c r="C45" s="102"/>
      <c r="D45" s="103"/>
      <c r="E45" s="104"/>
    </row>
    <row r="46" spans="1:5" s="10" customFormat="1" ht="150" customHeight="1" x14ac:dyDescent="0.2">
      <c r="A46" s="100"/>
      <c r="B46" s="101"/>
      <c r="C46" s="102"/>
      <c r="D46" s="103"/>
      <c r="E46" s="104"/>
    </row>
    <row r="47" spans="1:5" s="10" customFormat="1" ht="150" customHeight="1" x14ac:dyDescent="0.2">
      <c r="A47" s="100"/>
      <c r="B47" s="101"/>
      <c r="C47" s="102"/>
      <c r="D47" s="103"/>
      <c r="E47" s="104"/>
    </row>
    <row r="48" spans="1:5" s="10" customFormat="1" ht="150" customHeight="1" x14ac:dyDescent="0.2">
      <c r="A48" s="100"/>
      <c r="B48" s="101"/>
      <c r="C48" s="102"/>
      <c r="D48" s="103"/>
      <c r="E48" s="104"/>
    </row>
    <row r="49" spans="1:5" s="10" customFormat="1" ht="150" customHeight="1" x14ac:dyDescent="0.2">
      <c r="A49" s="100"/>
      <c r="B49" s="101"/>
      <c r="C49" s="102"/>
      <c r="D49" s="103"/>
      <c r="E49" s="104"/>
    </row>
    <row r="50" spans="1:5" s="10" customFormat="1" ht="150" customHeight="1" x14ac:dyDescent="0.2">
      <c r="A50" s="100"/>
      <c r="B50" s="101"/>
      <c r="C50" s="102"/>
      <c r="D50" s="103"/>
      <c r="E50" s="104"/>
    </row>
    <row r="51" spans="1:5" s="10" customFormat="1" ht="150" customHeight="1" x14ac:dyDescent="0.2">
      <c r="A51" s="100"/>
      <c r="B51" s="101"/>
      <c r="C51" s="102"/>
      <c r="D51" s="103"/>
      <c r="E51" s="104"/>
    </row>
    <row r="52" spans="1:5" s="10" customFormat="1" ht="150" customHeight="1" x14ac:dyDescent="0.2">
      <c r="A52" s="100"/>
      <c r="B52" s="101"/>
      <c r="C52" s="102"/>
      <c r="D52" s="103"/>
      <c r="E52" s="104"/>
    </row>
    <row r="53" spans="1:5" s="10" customFormat="1" ht="150" customHeight="1" x14ac:dyDescent="0.2">
      <c r="A53" s="100"/>
      <c r="B53" s="101"/>
      <c r="C53" s="102"/>
      <c r="D53" s="103"/>
      <c r="E53" s="104"/>
    </row>
    <row r="54" spans="1:5" s="10" customFormat="1" ht="150" customHeight="1" x14ac:dyDescent="0.2">
      <c r="A54" s="100"/>
      <c r="B54" s="101"/>
      <c r="C54" s="102"/>
      <c r="D54" s="103"/>
      <c r="E54" s="104"/>
    </row>
    <row r="55" spans="1:5" s="10" customFormat="1" ht="150" customHeight="1" x14ac:dyDescent="0.2">
      <c r="A55" s="100"/>
      <c r="B55" s="101"/>
      <c r="C55" s="102"/>
      <c r="D55" s="103"/>
      <c r="E55" s="104"/>
    </row>
    <row r="56" spans="1:5" s="10" customFormat="1" ht="150" customHeight="1" x14ac:dyDescent="0.2">
      <c r="A56" s="100"/>
      <c r="B56" s="101"/>
      <c r="C56" s="102"/>
      <c r="D56" s="103"/>
      <c r="E56" s="104"/>
    </row>
    <row r="57" spans="1:5" s="10" customFormat="1" ht="150" customHeight="1" x14ac:dyDescent="0.2">
      <c r="A57" s="100"/>
      <c r="B57" s="101"/>
      <c r="C57" s="102"/>
      <c r="D57" s="103"/>
      <c r="E57" s="104"/>
    </row>
    <row r="58" spans="1:5" s="10" customFormat="1" ht="150" customHeight="1" x14ac:dyDescent="0.2">
      <c r="A58" s="100"/>
      <c r="B58" s="101"/>
      <c r="C58" s="102"/>
      <c r="D58" s="103"/>
      <c r="E58" s="104"/>
    </row>
    <row r="59" spans="1:5" s="10" customFormat="1" ht="150" customHeight="1" x14ac:dyDescent="0.2">
      <c r="A59" s="100"/>
      <c r="B59" s="101"/>
      <c r="C59" s="102"/>
      <c r="D59" s="103"/>
      <c r="E59" s="104"/>
    </row>
    <row r="60" spans="1:5" s="10" customFormat="1" ht="150" customHeight="1" x14ac:dyDescent="0.2">
      <c r="A60" s="100"/>
      <c r="B60" s="101"/>
      <c r="C60" s="102"/>
      <c r="D60" s="103"/>
      <c r="E60" s="104"/>
    </row>
    <row r="61" spans="1:5" s="10" customFormat="1" ht="150" customHeight="1" x14ac:dyDescent="0.2">
      <c r="A61" s="100"/>
      <c r="B61" s="101"/>
      <c r="C61" s="102"/>
      <c r="D61" s="103"/>
      <c r="E61" s="104"/>
    </row>
    <row r="62" spans="1:5" s="10" customFormat="1" ht="150" customHeight="1" x14ac:dyDescent="0.2">
      <c r="A62" s="100"/>
      <c r="B62" s="101"/>
      <c r="C62" s="102"/>
      <c r="D62" s="103"/>
      <c r="E62" s="104"/>
    </row>
    <row r="63" spans="1:5" s="10" customFormat="1" ht="150" customHeight="1" x14ac:dyDescent="0.2">
      <c r="A63" s="100"/>
      <c r="B63" s="101"/>
      <c r="C63" s="102"/>
      <c r="D63" s="103"/>
      <c r="E63" s="104"/>
    </row>
    <row r="64" spans="1:5" s="10" customFormat="1" ht="150" customHeight="1" x14ac:dyDescent="0.2">
      <c r="A64" s="100"/>
      <c r="B64" s="101"/>
      <c r="C64" s="102"/>
      <c r="D64" s="103"/>
      <c r="E64" s="104"/>
    </row>
    <row r="65" spans="1:5" s="10" customFormat="1" ht="150" customHeight="1" x14ac:dyDescent="0.2">
      <c r="A65" s="100"/>
      <c r="B65" s="101"/>
      <c r="C65" s="102"/>
      <c r="D65" s="103"/>
      <c r="E65" s="104"/>
    </row>
    <row r="66" spans="1:5" x14ac:dyDescent="0.25">
      <c r="E66" s="99"/>
    </row>
    <row r="67" spans="1:5" x14ac:dyDescent="0.25">
      <c r="E67" s="99"/>
    </row>
    <row r="68" spans="1:5" x14ac:dyDescent="0.25">
      <c r="E68" s="99"/>
    </row>
    <row r="69" spans="1:5" x14ac:dyDescent="0.25">
      <c r="E69" s="99"/>
    </row>
    <row r="70" spans="1:5" x14ac:dyDescent="0.25">
      <c r="E70" s="99"/>
    </row>
    <row r="71" spans="1:5" x14ac:dyDescent="0.25">
      <c r="E71" s="99"/>
    </row>
    <row r="72" spans="1:5" x14ac:dyDescent="0.25">
      <c r="E72" s="99"/>
    </row>
    <row r="73" spans="1:5" x14ac:dyDescent="0.25">
      <c r="E73" s="99"/>
    </row>
    <row r="74" spans="1:5" x14ac:dyDescent="0.25">
      <c r="E74" s="99"/>
    </row>
    <row r="75" spans="1:5" x14ac:dyDescent="0.25">
      <c r="E75" s="99"/>
    </row>
    <row r="76" spans="1:5" x14ac:dyDescent="0.25">
      <c r="E76" s="99"/>
    </row>
    <row r="77" spans="1:5" x14ac:dyDescent="0.25">
      <c r="E77" s="99"/>
    </row>
    <row r="78" spans="1:5" x14ac:dyDescent="0.25">
      <c r="E78" s="99"/>
    </row>
    <row r="79" spans="1:5" x14ac:dyDescent="0.25">
      <c r="E79" s="99"/>
    </row>
    <row r="80" spans="1:5" x14ac:dyDescent="0.25">
      <c r="E80" s="99"/>
    </row>
    <row r="81" spans="5:5" x14ac:dyDescent="0.25">
      <c r="E81" s="99"/>
    </row>
    <row r="82" spans="5:5" x14ac:dyDescent="0.25">
      <c r="E82" s="99"/>
    </row>
    <row r="83" spans="5:5" x14ac:dyDescent="0.25">
      <c r="E83" s="99"/>
    </row>
    <row r="84" spans="5:5" x14ac:dyDescent="0.25">
      <c r="E84" s="99"/>
    </row>
    <row r="85" spans="5:5" x14ac:dyDescent="0.25">
      <c r="E85" s="99"/>
    </row>
    <row r="86" spans="5:5" x14ac:dyDescent="0.25">
      <c r="E86" s="99"/>
    </row>
    <row r="87" spans="5:5" x14ac:dyDescent="0.25">
      <c r="E87" s="99"/>
    </row>
    <row r="88" spans="5:5" x14ac:dyDescent="0.25">
      <c r="E88" s="99"/>
    </row>
    <row r="89" spans="5:5" x14ac:dyDescent="0.25">
      <c r="E89" s="99"/>
    </row>
    <row r="90" spans="5:5" x14ac:dyDescent="0.25">
      <c r="E90" s="99"/>
    </row>
  </sheetData>
  <mergeCells count="3">
    <mergeCell ref="B1:E1"/>
    <mergeCell ref="A2:C2"/>
    <mergeCell ref="C3:D3"/>
  </mergeCells>
  <conditionalFormatting sqref="B1:E1">
    <cfRule type="expression" dxfId="73" priority="2">
      <formula>$B$1="Název stavby"</formula>
    </cfRule>
  </conditionalFormatting>
  <conditionalFormatting sqref="A1">
    <cfRule type="expression" dxfId="72" priority="1">
      <formula>$A$1="Stavba X:"</formula>
    </cfRule>
  </conditionalFormatting>
  <pageMargins left="0.51041666666666663" right="0.25" top="0.75" bottom="0.75" header="0.3" footer="0.3"/>
  <pageSetup paperSize="8" scale="7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abSelected="1" topLeftCell="C1" zoomScaleNormal="100" workbookViewId="0">
      <selection activeCell="F6" sqref="F6:H6"/>
    </sheetView>
  </sheetViews>
  <sheetFormatPr defaultColWidth="6.3984375" defaultRowHeight="11.25" x14ac:dyDescent="0.2"/>
  <cols>
    <col min="1" max="1" width="2.19921875" style="61" hidden="1" customWidth="1"/>
    <col min="2" max="2" width="6" style="61" customWidth="1"/>
    <col min="3" max="3" width="7.3984375" style="61" customWidth="1"/>
    <col min="4" max="4" width="7" style="61" customWidth="1"/>
    <col min="5" max="5" width="8" style="61" customWidth="1"/>
    <col min="6" max="6" width="57.296875" style="61" customWidth="1"/>
    <col min="7" max="7" width="6.296875" style="63" customWidth="1"/>
    <col min="8" max="8" width="9.09765625" style="63" customWidth="1"/>
    <col min="9" max="9" width="7.59765625" style="63" customWidth="1"/>
    <col min="10" max="10" width="7.09765625" style="63" customWidth="1"/>
    <col min="11" max="11" width="9" style="63" customWidth="1"/>
    <col min="12" max="12" width="13.296875" style="63" customWidth="1"/>
    <col min="13" max="14" width="19.796875" style="61" customWidth="1"/>
    <col min="15" max="15" width="6.3984375" style="61" customWidth="1"/>
    <col min="16" max="16384" width="6.3984375" style="61"/>
  </cols>
  <sheetData>
    <row r="1" spans="1:15" s="65" customFormat="1" ht="30.75" customHeight="1" thickTop="1" thickBot="1" x14ac:dyDescent="0.25">
      <c r="B1" s="158" t="s">
        <v>71</v>
      </c>
      <c r="C1" s="159"/>
      <c r="D1" s="159"/>
      <c r="E1" s="66"/>
      <c r="F1" s="66" t="s">
        <v>8</v>
      </c>
      <c r="G1" s="66"/>
      <c r="H1" s="67"/>
      <c r="I1" s="68"/>
      <c r="J1" s="69"/>
      <c r="K1" s="69"/>
      <c r="L1" s="70" t="s">
        <v>9</v>
      </c>
      <c r="M1" s="71"/>
    </row>
    <row r="2" spans="1:15" s="65" customFormat="1" ht="57" customHeight="1" thickTop="1" thickBot="1" x14ac:dyDescent="0.25">
      <c r="B2" s="160" t="s">
        <v>10</v>
      </c>
      <c r="C2" s="161"/>
      <c r="D2" s="14"/>
      <c r="E2" s="15"/>
      <c r="F2" s="72" t="str">
        <f>'Požadavky na výkon a fukci'!B1</f>
        <v>Zvýšení bezpečnosti na přejezdu P502 v km 34,115 na trati Protivín - Zdice</v>
      </c>
      <c r="G2" s="15"/>
      <c r="H2" s="73"/>
      <c r="I2" s="162" t="s">
        <v>11</v>
      </c>
      <c r="J2" s="163"/>
      <c r="K2" s="164"/>
      <c r="L2" s="165"/>
    </row>
    <row r="3" spans="1:15" s="65" customFormat="1" ht="42.75" customHeight="1" thickTop="1" thickBot="1" x14ac:dyDescent="0.25">
      <c r="B3" s="74" t="s">
        <v>12</v>
      </c>
      <c r="C3" s="75"/>
      <c r="D3" s="166" t="s">
        <v>9</v>
      </c>
      <c r="E3" s="166"/>
      <c r="F3" s="76" t="s">
        <v>13</v>
      </c>
      <c r="G3" s="77"/>
      <c r="H3" s="78"/>
      <c r="I3" s="79"/>
      <c r="J3" s="80"/>
      <c r="K3" s="167"/>
      <c r="L3" s="168"/>
    </row>
    <row r="4" spans="1:15" s="65" customFormat="1" ht="18" customHeight="1" thickTop="1" x14ac:dyDescent="0.2">
      <c r="B4" s="149" t="s">
        <v>14</v>
      </c>
      <c r="C4" s="143"/>
      <c r="D4" s="150"/>
      <c r="E4" s="81"/>
      <c r="F4" s="82" t="s">
        <v>15</v>
      </c>
      <c r="G4" s="83"/>
      <c r="H4" s="84"/>
      <c r="I4" s="151" t="s">
        <v>16</v>
      </c>
      <c r="J4" s="152"/>
      <c r="K4" s="85"/>
      <c r="L4" s="86"/>
    </row>
    <row r="5" spans="1:15" s="65" customFormat="1" ht="18" customHeight="1" x14ac:dyDescent="0.2">
      <c r="B5" s="87" t="s">
        <v>17</v>
      </c>
      <c r="C5" s="88"/>
      <c r="D5" s="88"/>
      <c r="E5" s="16" t="s">
        <v>18</v>
      </c>
      <c r="F5" s="153"/>
      <c r="G5" s="153"/>
      <c r="H5" s="154"/>
      <c r="I5" s="155" t="s">
        <v>19</v>
      </c>
      <c r="J5" s="150"/>
      <c r="K5" s="107" t="s">
        <v>93</v>
      </c>
      <c r="L5" s="89"/>
    </row>
    <row r="6" spans="1:15" s="65" customFormat="1" ht="18" customHeight="1" x14ac:dyDescent="0.2">
      <c r="B6" s="87" t="s">
        <v>20</v>
      </c>
      <c r="C6" s="88"/>
      <c r="D6" s="88"/>
      <c r="E6" s="17" t="s">
        <v>21</v>
      </c>
      <c r="F6" s="156"/>
      <c r="G6" s="156"/>
      <c r="H6" s="157"/>
      <c r="I6" s="155" t="s">
        <v>22</v>
      </c>
      <c r="J6" s="150"/>
      <c r="K6" s="106" t="s">
        <v>94</v>
      </c>
      <c r="L6" s="89"/>
      <c r="O6" s="90"/>
    </row>
    <row r="7" spans="1:15" s="65" customFormat="1" ht="18" customHeight="1" x14ac:dyDescent="0.2">
      <c r="B7" s="137" t="s">
        <v>23</v>
      </c>
      <c r="C7" s="138"/>
      <c r="D7" s="138"/>
      <c r="E7" s="18">
        <v>44562</v>
      </c>
      <c r="F7" s="139" t="s">
        <v>24</v>
      </c>
      <c r="G7" s="140"/>
      <c r="H7" s="141"/>
      <c r="I7" s="142" t="s">
        <v>25</v>
      </c>
      <c r="J7" s="143"/>
      <c r="K7" s="19">
        <v>2020</v>
      </c>
      <c r="L7" s="91"/>
      <c r="O7" s="92"/>
    </row>
    <row r="8" spans="1:15" s="65" customFormat="1" ht="19.5" customHeight="1" thickBot="1" x14ac:dyDescent="0.25">
      <c r="B8" s="144" t="s">
        <v>26</v>
      </c>
      <c r="C8" s="145"/>
      <c r="D8" s="145"/>
      <c r="E8" s="20">
        <v>44774</v>
      </c>
      <c r="F8" s="93" t="s">
        <v>70</v>
      </c>
      <c r="G8" s="146"/>
      <c r="H8" s="147"/>
      <c r="I8" s="148" t="s">
        <v>27</v>
      </c>
      <c r="J8" s="138"/>
      <c r="K8" s="21">
        <v>44221</v>
      </c>
      <c r="L8" s="94"/>
    </row>
    <row r="9" spans="1:15" s="13" customFormat="1" ht="9.75" customHeight="1" x14ac:dyDescent="0.2">
      <c r="B9" s="129" t="s">
        <v>0</v>
      </c>
      <c r="C9" s="130"/>
      <c r="D9" s="130"/>
      <c r="E9" s="130"/>
      <c r="F9" s="130"/>
      <c r="G9" s="130"/>
      <c r="H9" s="130"/>
      <c r="I9" s="130"/>
      <c r="J9" s="130"/>
      <c r="K9" s="22" t="s">
        <v>19</v>
      </c>
      <c r="L9" s="23">
        <v>0</v>
      </c>
    </row>
    <row r="10" spans="1:15" s="13" customFormat="1" ht="15" customHeight="1" x14ac:dyDescent="0.2">
      <c r="B10" s="131" t="s">
        <v>28</v>
      </c>
      <c r="C10" s="133" t="s">
        <v>29</v>
      </c>
      <c r="D10" s="133" t="s">
        <v>30</v>
      </c>
      <c r="E10" s="133" t="s">
        <v>31</v>
      </c>
      <c r="F10" s="135" t="s">
        <v>32</v>
      </c>
      <c r="G10" s="135" t="s">
        <v>33</v>
      </c>
      <c r="H10" s="135" t="s">
        <v>34</v>
      </c>
      <c r="I10" s="133" t="s">
        <v>35</v>
      </c>
      <c r="J10" s="133" t="s">
        <v>36</v>
      </c>
      <c r="K10" s="127" t="s">
        <v>37</v>
      </c>
      <c r="L10" s="128"/>
    </row>
    <row r="11" spans="1:15" s="13" customFormat="1" ht="15" customHeight="1" x14ac:dyDescent="0.2">
      <c r="B11" s="131"/>
      <c r="C11" s="133"/>
      <c r="D11" s="133"/>
      <c r="E11" s="133"/>
      <c r="F11" s="135"/>
      <c r="G11" s="135"/>
      <c r="H11" s="135"/>
      <c r="I11" s="133"/>
      <c r="J11" s="133"/>
      <c r="K11" s="127"/>
      <c r="L11" s="128"/>
    </row>
    <row r="12" spans="1:15" s="13" customFormat="1" ht="12.75" customHeight="1" thickBot="1" x14ac:dyDescent="0.25">
      <c r="B12" s="132"/>
      <c r="C12" s="134"/>
      <c r="D12" s="134"/>
      <c r="E12" s="134"/>
      <c r="F12" s="136"/>
      <c r="G12" s="136"/>
      <c r="H12" s="136"/>
      <c r="I12" s="134"/>
      <c r="J12" s="134"/>
      <c r="K12" s="24" t="s">
        <v>38</v>
      </c>
      <c r="L12" s="25" t="s">
        <v>39</v>
      </c>
    </row>
    <row r="13" spans="1:15" s="32" customFormat="1" ht="15" customHeight="1" thickBot="1" x14ac:dyDescent="0.25">
      <c r="A13" s="26" t="s">
        <v>40</v>
      </c>
      <c r="B13" s="27" t="s">
        <v>41</v>
      </c>
      <c r="C13" s="28">
        <v>1</v>
      </c>
      <c r="D13" s="29"/>
      <c r="E13" s="29"/>
      <c r="F13" s="30" t="s">
        <v>42</v>
      </c>
      <c r="G13" s="28"/>
      <c r="H13" s="28"/>
      <c r="I13" s="28"/>
      <c r="J13" s="28"/>
      <c r="K13" s="28"/>
      <c r="L13" s="31"/>
    </row>
    <row r="14" spans="1:15" s="32" customFormat="1" ht="13.5" customHeight="1" thickBot="1" x14ac:dyDescent="0.25">
      <c r="A14" s="33" t="s">
        <v>43</v>
      </c>
      <c r="B14" s="34">
        <f>1+MAX($B$13:B13)</f>
        <v>1</v>
      </c>
      <c r="C14" s="35" t="s">
        <v>44</v>
      </c>
      <c r="D14" s="36"/>
      <c r="E14" s="37" t="s">
        <v>45</v>
      </c>
      <c r="F14" s="38" t="s">
        <v>46</v>
      </c>
      <c r="G14" s="37" t="s">
        <v>47</v>
      </c>
      <c r="H14" s="39">
        <v>1</v>
      </c>
      <c r="I14" s="37"/>
      <c r="J14" s="40" t="str">
        <f>IF(I14=0,"",I14*H14)</f>
        <v/>
      </c>
      <c r="K14" s="41"/>
      <c r="L14" s="42">
        <f>ROUND((ROUND(H14,3))*(ROUND(K14,2)),2)</f>
        <v>0</v>
      </c>
    </row>
    <row r="15" spans="1:15" s="32" customFormat="1" ht="12.75" customHeight="1" x14ac:dyDescent="0.2">
      <c r="A15" s="33" t="s">
        <v>48</v>
      </c>
      <c r="B15" s="43"/>
      <c r="C15" s="44"/>
      <c r="D15" s="44"/>
      <c r="E15" s="44"/>
      <c r="F15" s="45" t="s">
        <v>49</v>
      </c>
      <c r="G15" s="46"/>
      <c r="H15" s="46"/>
      <c r="I15" s="46"/>
      <c r="J15" s="46"/>
      <c r="K15" s="46"/>
      <c r="L15" s="47"/>
    </row>
    <row r="16" spans="1:15" s="32" customFormat="1" ht="12.75" customHeight="1" x14ac:dyDescent="0.2">
      <c r="A16" s="33" t="s">
        <v>50</v>
      </c>
      <c r="B16" s="43"/>
      <c r="C16" s="44"/>
      <c r="D16" s="44"/>
      <c r="E16" s="44"/>
      <c r="F16" s="48" t="s">
        <v>51</v>
      </c>
      <c r="G16" s="46"/>
      <c r="H16" s="46"/>
      <c r="I16" s="46"/>
      <c r="J16" s="46"/>
      <c r="K16" s="46"/>
      <c r="L16" s="47"/>
    </row>
    <row r="17" spans="1:12" s="32" customFormat="1" ht="72" customHeight="1" thickBot="1" x14ac:dyDescent="0.25">
      <c r="A17" s="33" t="s">
        <v>52</v>
      </c>
      <c r="B17" s="49"/>
      <c r="C17" s="50"/>
      <c r="D17" s="50"/>
      <c r="E17" s="50"/>
      <c r="F17" s="51" t="s">
        <v>53</v>
      </c>
      <c r="G17" s="52"/>
      <c r="H17" s="52"/>
      <c r="I17" s="52"/>
      <c r="J17" s="52"/>
      <c r="K17" s="52"/>
      <c r="L17" s="53"/>
    </row>
    <row r="18" spans="1:12" s="32" customFormat="1" ht="13.5" customHeight="1" thickBot="1" x14ac:dyDescent="0.25">
      <c r="A18" s="33" t="s">
        <v>43</v>
      </c>
      <c r="B18" s="54">
        <f>1+MAX($B$13:B17)</f>
        <v>2</v>
      </c>
      <c r="C18" s="35" t="s">
        <v>54</v>
      </c>
      <c r="D18" s="36"/>
      <c r="E18" s="37" t="s">
        <v>45</v>
      </c>
      <c r="F18" s="38" t="s">
        <v>55</v>
      </c>
      <c r="G18" s="37" t="s">
        <v>47</v>
      </c>
      <c r="H18" s="39">
        <v>1</v>
      </c>
      <c r="I18" s="37"/>
      <c r="J18" s="40" t="str">
        <f>IF(I18=0,"",I18*H18)</f>
        <v/>
      </c>
      <c r="K18" s="41"/>
      <c r="L18" s="42">
        <f>ROUND((ROUND(H18,3))*(ROUND(K18,2)),2)</f>
        <v>0</v>
      </c>
    </row>
    <row r="19" spans="1:12" s="32" customFormat="1" ht="12.75" customHeight="1" x14ac:dyDescent="0.2">
      <c r="A19" s="33" t="s">
        <v>48</v>
      </c>
      <c r="B19" s="43"/>
      <c r="C19" s="44"/>
      <c r="D19" s="44"/>
      <c r="E19" s="44"/>
      <c r="F19" s="45" t="s">
        <v>56</v>
      </c>
      <c r="G19" s="46"/>
      <c r="H19" s="46"/>
      <c r="I19" s="46"/>
      <c r="J19" s="46"/>
      <c r="K19" s="46"/>
      <c r="L19" s="47"/>
    </row>
    <row r="20" spans="1:12" s="32" customFormat="1" ht="12.75" customHeight="1" x14ac:dyDescent="0.2">
      <c r="A20" s="33" t="s">
        <v>50</v>
      </c>
      <c r="B20" s="43"/>
      <c r="C20" s="44"/>
      <c r="D20" s="44"/>
      <c r="E20" s="44"/>
      <c r="F20" s="48" t="s">
        <v>51</v>
      </c>
      <c r="G20" s="46"/>
      <c r="H20" s="46"/>
      <c r="I20" s="46"/>
      <c r="J20" s="46"/>
      <c r="K20" s="46"/>
      <c r="L20" s="47"/>
    </row>
    <row r="21" spans="1:12" s="32" customFormat="1" ht="81" customHeight="1" thickBot="1" x14ac:dyDescent="0.25">
      <c r="A21" s="33" t="s">
        <v>52</v>
      </c>
      <c r="B21" s="49"/>
      <c r="C21" s="50"/>
      <c r="D21" s="50"/>
      <c r="E21" s="50"/>
      <c r="F21" s="51" t="s">
        <v>57</v>
      </c>
      <c r="G21" s="52"/>
      <c r="H21" s="52"/>
      <c r="I21" s="52"/>
      <c r="J21" s="52"/>
      <c r="K21" s="52"/>
      <c r="L21" s="53"/>
    </row>
    <row r="22" spans="1:12" s="32" customFormat="1" ht="13.5" customHeight="1" thickBot="1" x14ac:dyDescent="0.25">
      <c r="A22" s="33" t="s">
        <v>43</v>
      </c>
      <c r="B22" s="54">
        <f>1+MAX($B$13:B21)</f>
        <v>3</v>
      </c>
      <c r="C22" s="35" t="s">
        <v>58</v>
      </c>
      <c r="D22" s="36"/>
      <c r="E22" s="37" t="s">
        <v>45</v>
      </c>
      <c r="F22" s="38" t="s">
        <v>59</v>
      </c>
      <c r="G22" s="37" t="s">
        <v>47</v>
      </c>
      <c r="H22" s="39">
        <v>1</v>
      </c>
      <c r="I22" s="37"/>
      <c r="J22" s="40" t="str">
        <f>IF(I22=0,"",I22*H22)</f>
        <v/>
      </c>
      <c r="K22" s="41"/>
      <c r="L22" s="42">
        <f>ROUND((ROUND(H22,3))*(ROUND(K22,2)),2)</f>
        <v>0</v>
      </c>
    </row>
    <row r="23" spans="1:12" s="32" customFormat="1" ht="12.75" customHeight="1" x14ac:dyDescent="0.2">
      <c r="A23" s="33" t="s">
        <v>48</v>
      </c>
      <c r="B23" s="43"/>
      <c r="C23" s="44"/>
      <c r="D23" s="44"/>
      <c r="E23" s="44"/>
      <c r="F23" s="45" t="s">
        <v>60</v>
      </c>
      <c r="G23" s="46"/>
      <c r="H23" s="46"/>
      <c r="I23" s="46"/>
      <c r="J23" s="46"/>
      <c r="K23" s="46"/>
      <c r="L23" s="47"/>
    </row>
    <row r="24" spans="1:12" s="32" customFormat="1" ht="12.75" customHeight="1" x14ac:dyDescent="0.2">
      <c r="A24" s="33" t="s">
        <v>50</v>
      </c>
      <c r="B24" s="43"/>
      <c r="C24" s="44"/>
      <c r="D24" s="44"/>
      <c r="E24" s="44"/>
      <c r="F24" s="48" t="s">
        <v>51</v>
      </c>
      <c r="G24" s="46"/>
      <c r="H24" s="46"/>
      <c r="I24" s="46"/>
      <c r="J24" s="46"/>
      <c r="K24" s="46"/>
      <c r="L24" s="47"/>
    </row>
    <row r="25" spans="1:12" s="32" customFormat="1" ht="42.75" customHeight="1" thickBot="1" x14ac:dyDescent="0.25">
      <c r="A25" s="33" t="s">
        <v>52</v>
      </c>
      <c r="B25" s="49"/>
      <c r="C25" s="50"/>
      <c r="D25" s="50"/>
      <c r="E25" s="50"/>
      <c r="F25" s="51" t="s">
        <v>79</v>
      </c>
      <c r="G25" s="52"/>
      <c r="H25" s="52"/>
      <c r="I25" s="52"/>
      <c r="J25" s="52"/>
      <c r="K25" s="52"/>
      <c r="L25" s="53"/>
    </row>
    <row r="26" spans="1:12" ht="13.5" thickBot="1" x14ac:dyDescent="0.25">
      <c r="A26" s="55" t="s">
        <v>61</v>
      </c>
      <c r="B26" s="56" t="s">
        <v>62</v>
      </c>
      <c r="C26" s="57" t="s">
        <v>63</v>
      </c>
      <c r="D26" s="58"/>
      <c r="E26" s="58"/>
      <c r="F26" s="59" t="s">
        <v>42</v>
      </c>
      <c r="G26" s="57"/>
      <c r="H26" s="57"/>
      <c r="I26" s="57"/>
      <c r="J26" s="57"/>
      <c r="K26" s="57"/>
      <c r="L26" s="60">
        <f>SUM(L14:L25)</f>
        <v>0</v>
      </c>
    </row>
    <row r="27" spans="1:12" ht="13.5" thickBot="1" x14ac:dyDescent="0.25">
      <c r="A27" s="26" t="s">
        <v>40</v>
      </c>
      <c r="B27" s="27" t="s">
        <v>41</v>
      </c>
      <c r="C27" s="28">
        <v>2</v>
      </c>
      <c r="D27" s="29"/>
      <c r="E27" s="29"/>
      <c r="F27" s="30" t="s">
        <v>64</v>
      </c>
      <c r="G27" s="28"/>
      <c r="H27" s="28"/>
      <c r="I27" s="28"/>
      <c r="J27" s="28"/>
      <c r="K27" s="28"/>
      <c r="L27" s="31"/>
    </row>
    <row r="28" spans="1:12" s="32" customFormat="1" ht="13.5" customHeight="1" thickBot="1" x14ac:dyDescent="0.25">
      <c r="A28" s="33" t="s">
        <v>43</v>
      </c>
      <c r="B28" s="54">
        <f>1+MAX($B$13:B27)</f>
        <v>4</v>
      </c>
      <c r="C28" s="35"/>
      <c r="D28" s="36"/>
      <c r="E28" s="37" t="s">
        <v>45</v>
      </c>
      <c r="F28" s="38" t="s">
        <v>65</v>
      </c>
      <c r="G28" s="37" t="s">
        <v>47</v>
      </c>
      <c r="H28" s="39">
        <v>1</v>
      </c>
      <c r="I28" s="37"/>
      <c r="J28" s="40" t="str">
        <f>IF(I28=0,"",I28*H28)</f>
        <v/>
      </c>
      <c r="K28" s="41"/>
      <c r="L28" s="62">
        <f>ROUND((ROUND(H28,3))*(ROUND(K28,2)),2)</f>
        <v>0</v>
      </c>
    </row>
    <row r="29" spans="1:12" s="32" customFormat="1" ht="12.75" customHeight="1" x14ac:dyDescent="0.2">
      <c r="A29" s="33" t="s">
        <v>48</v>
      </c>
      <c r="B29" s="43"/>
      <c r="C29" s="44"/>
      <c r="D29" s="44"/>
      <c r="E29" s="44"/>
      <c r="F29" s="45" t="s">
        <v>66</v>
      </c>
      <c r="G29" s="46"/>
      <c r="H29" s="46"/>
      <c r="I29" s="46"/>
      <c r="J29" s="46"/>
      <c r="K29" s="46"/>
      <c r="L29" s="47"/>
    </row>
    <row r="30" spans="1:12" s="32" customFormat="1" ht="12.75" customHeight="1" x14ac:dyDescent="0.2">
      <c r="A30" s="33" t="s">
        <v>50</v>
      </c>
      <c r="B30" s="43"/>
      <c r="C30" s="44"/>
      <c r="D30" s="44"/>
      <c r="E30" s="44"/>
      <c r="F30" s="48" t="s">
        <v>51</v>
      </c>
      <c r="G30" s="46"/>
      <c r="H30" s="46"/>
      <c r="I30" s="46"/>
      <c r="J30" s="46"/>
      <c r="K30" s="46"/>
      <c r="L30" s="47"/>
    </row>
    <row r="31" spans="1:12" s="32" customFormat="1" ht="75" customHeight="1" thickBot="1" x14ac:dyDescent="0.25">
      <c r="A31" s="33" t="s">
        <v>52</v>
      </c>
      <c r="B31" s="49"/>
      <c r="C31" s="50"/>
      <c r="D31" s="50"/>
      <c r="E31" s="50"/>
      <c r="F31" s="51" t="s">
        <v>80</v>
      </c>
      <c r="G31" s="52"/>
      <c r="H31" s="52"/>
      <c r="I31" s="52"/>
      <c r="J31" s="52"/>
      <c r="K31" s="52"/>
      <c r="L31" s="53"/>
    </row>
    <row r="32" spans="1:12" s="32" customFormat="1" ht="13.5" customHeight="1" thickBot="1" x14ac:dyDescent="0.25">
      <c r="A32" s="33" t="s">
        <v>43</v>
      </c>
      <c r="B32" s="54">
        <f>1+MAX($B$13:B31)</f>
        <v>5</v>
      </c>
      <c r="C32" s="35"/>
      <c r="D32" s="36"/>
      <c r="E32" s="37" t="s">
        <v>45</v>
      </c>
      <c r="F32" s="38" t="s">
        <v>67</v>
      </c>
      <c r="G32" s="37" t="s">
        <v>47</v>
      </c>
      <c r="H32" s="39">
        <v>1</v>
      </c>
      <c r="I32" s="37"/>
      <c r="J32" s="40" t="str">
        <f>IF(I32=0,"",I32*H32)</f>
        <v/>
      </c>
      <c r="K32" s="41"/>
      <c r="L32" s="62">
        <f>ROUND((ROUND(H32,3))*(ROUND(K32,2)),2)</f>
        <v>0</v>
      </c>
    </row>
    <row r="33" spans="1:12" s="32" customFormat="1" ht="12.75" customHeight="1" x14ac:dyDescent="0.2">
      <c r="A33" s="33" t="s">
        <v>48</v>
      </c>
      <c r="B33" s="43"/>
      <c r="C33" s="44"/>
      <c r="D33" s="44"/>
      <c r="E33" s="44"/>
      <c r="F33" s="45" t="s">
        <v>68</v>
      </c>
      <c r="G33" s="46"/>
      <c r="H33" s="46"/>
      <c r="I33" s="46"/>
      <c r="J33" s="46"/>
      <c r="K33" s="46"/>
      <c r="L33" s="47"/>
    </row>
    <row r="34" spans="1:12" s="32" customFormat="1" ht="12.75" customHeight="1" x14ac:dyDescent="0.2">
      <c r="A34" s="33" t="s">
        <v>50</v>
      </c>
      <c r="B34" s="43"/>
      <c r="C34" s="44"/>
      <c r="D34" s="44"/>
      <c r="E34" s="44"/>
      <c r="F34" s="48" t="s">
        <v>51</v>
      </c>
      <c r="G34" s="46"/>
      <c r="H34" s="46"/>
      <c r="I34" s="46"/>
      <c r="J34" s="46"/>
      <c r="K34" s="46"/>
      <c r="L34" s="47"/>
    </row>
    <row r="35" spans="1:12" s="32" customFormat="1" ht="60" customHeight="1" thickBot="1" x14ac:dyDescent="0.25">
      <c r="A35" s="33" t="s">
        <v>52</v>
      </c>
      <c r="B35" s="49"/>
      <c r="C35" s="50"/>
      <c r="D35" s="50"/>
      <c r="E35" s="50"/>
      <c r="F35" s="51" t="s">
        <v>81</v>
      </c>
      <c r="G35" s="52"/>
      <c r="H35" s="52"/>
      <c r="I35" s="52"/>
      <c r="J35" s="52"/>
      <c r="K35" s="52"/>
      <c r="L35" s="53"/>
    </row>
    <row r="36" spans="1:12" ht="13.5" thickBot="1" x14ac:dyDescent="0.25">
      <c r="A36" s="55" t="s">
        <v>61</v>
      </c>
      <c r="B36" s="56" t="s">
        <v>62</v>
      </c>
      <c r="C36" s="57" t="s">
        <v>63</v>
      </c>
      <c r="D36" s="58"/>
      <c r="E36" s="58"/>
      <c r="F36" s="59" t="s">
        <v>64</v>
      </c>
      <c r="G36" s="57"/>
      <c r="H36" s="57"/>
      <c r="I36" s="57"/>
      <c r="J36" s="57"/>
      <c r="K36" s="57"/>
      <c r="L36" s="60">
        <f>SUM(L28:L35)</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K10:L11"/>
    <mergeCell ref="B9:J9"/>
    <mergeCell ref="B10:B12"/>
    <mergeCell ref="C10:C12"/>
    <mergeCell ref="D10:D12"/>
    <mergeCell ref="E10:E12"/>
    <mergeCell ref="F10:F12"/>
    <mergeCell ref="G10:G12"/>
    <mergeCell ref="H10:H12"/>
    <mergeCell ref="I10:I12"/>
    <mergeCell ref="J10:J12"/>
  </mergeCells>
  <conditionalFormatting sqref="F6">
    <cfRule type="expression" dxfId="71" priority="75">
      <formula>$E$5="Ostatní"</formula>
    </cfRule>
    <cfRule type="expression" dxfId="70" priority="76">
      <formula>$E$6="Ostatní"</formula>
    </cfRule>
  </conditionalFormatting>
  <conditionalFormatting sqref="D3">
    <cfRule type="expression" dxfId="69" priority="73">
      <formula>IF($D$3="SO XX-XX-XX","Vybarvit",IF($D$3="","Vybarvit",""))="Vybarvit"</formula>
    </cfRule>
  </conditionalFormatting>
  <conditionalFormatting sqref="F3">
    <cfRule type="expression" dxfId="68" priority="72">
      <formula>IF($F$3="Název SO/PS","Vybarvit",IF($F$3="","Vybarvit",""))="Vybarvit"</formula>
    </cfRule>
  </conditionalFormatting>
  <conditionalFormatting sqref="F8">
    <cfRule type="expression" dxfId="67" priority="71">
      <formula>IF($F$8="Obchodní název firmy/společnosti, v případě fyzické osoby podnikající  IČO","Vybarvit",IF($F$8="","Vybarvit",""))="Vybarvit"</formula>
    </cfRule>
  </conditionalFormatting>
  <conditionalFormatting sqref="G8:H8">
    <cfRule type="expression" dxfId="66" priority="70">
      <formula>IF($G$8="Titul Jméno Příjmení","Vybarvit",IF($G$8="","Vybarvit",""))="Vybarvit"</formula>
    </cfRule>
  </conditionalFormatting>
  <conditionalFormatting sqref="K8">
    <cfRule type="expression" dxfId="65" priority="69">
      <formula>$K$8=""</formula>
    </cfRule>
  </conditionalFormatting>
  <conditionalFormatting sqref="K7">
    <cfRule type="expression" dxfId="64" priority="68">
      <formula>$K$7=""</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9">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vt:lpstr>
      <vt:lpstr>SO 98-98</vt:lpstr>
      <vt:lpstr>'Požadavky na výkon a fukci'!Názvy_tisku</vt:lpstr>
      <vt:lpstr>'Požadavky na výkon a fukci'!Oblast_tisku</vt:lpstr>
      <vt:lpstr>'SO 98-98'!Oblast_tisku</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Křelovcová Gabriela, Ing.</cp:lastModifiedBy>
  <cp:lastPrinted>2021-01-21T08:47:37Z</cp:lastPrinted>
  <dcterms:created xsi:type="dcterms:W3CDTF">2020-12-08T08:47:11Z</dcterms:created>
  <dcterms:modified xsi:type="dcterms:W3CDTF">2021-02-11T07:34:16Z</dcterms:modified>
</cp:coreProperties>
</file>